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tewide #" sheetId="1" r:id="rId1"/>
    <sheet name="Statewide %" sheetId="2" r:id="rId2"/>
    <sheet name="Catgory of Assistance Codes" sheetId="3" r:id="rId3"/>
    <sheet name="Outcome Reason Codes" sheetId="4" r:id="rId4"/>
  </sheets>
  <definedNames/>
  <calcPr fullCalcOnLoad="1"/>
</workbook>
</file>

<file path=xl/sharedStrings.xml><?xml version="1.0" encoding="utf-8"?>
<sst xmlns="http://schemas.openxmlformats.org/spreadsheetml/2006/main" count="222" uniqueCount="88">
  <si>
    <t>Statewide Report of Fair Hearing Issues Decided by Outcome Reason for the Year 2013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</si>
  <si>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</si>
  <si>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</si>
  <si>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</si>
  <si>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</si>
  <si>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</si>
  <si>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</si>
  <si>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</si>
  <si>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</si>
  <si>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</si>
  <si>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SNAP</t>
  </si>
  <si>
    <t>SERV</t>
  </si>
  <si>
    <t>TOTAL</t>
  </si>
  <si>
    <t>Reversal Codes</t>
  </si>
  <si>
    <t>01</t>
  </si>
  <si>
    <t>0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</si>
  <si>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</si>
  <si>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</si>
  <si>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</si>
  <si>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</si>
  <si>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</si>
  <si>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</si>
  <si>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</si>
  <si>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</si>
  <si>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</si>
  <si>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</si>
  <si>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</si>
  <si>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</si>
  <si>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</si>
  <si>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</si>
  <si>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</si>
  <si>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</si>
  <si>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</si>
  <si>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</si>
  <si>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</si>
  <si>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</si>
  <si>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</si>
  <si>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</si>
  <si>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</si>
  <si>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29</t>
  </si>
  <si>
    <t>Other Codes</t>
  </si>
  <si>
    <t>30</t>
  </si>
  <si>
    <t>31</t>
  </si>
  <si>
    <t>Correct When Made Codes</t>
  </si>
  <si>
    <t>Settlement</t>
  </si>
  <si>
    <t>Sub Totals:</t>
  </si>
  <si>
    <t>Reversals (Codes 1-7)</t>
  </si>
  <si>
    <t>Affirmances (Code 10)</t>
  </si>
  <si>
    <t>Remands (Codes 41-47)</t>
  </si>
  <si>
    <t>Withdrawals (Codes 20-29)</t>
  </si>
  <si>
    <t>Others (Cods 30-35)</t>
  </si>
  <si>
    <t>Correct When Made (Codes 50-51)</t>
  </si>
  <si>
    <t>Settlement (Code 60)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</si>
  <si>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</si>
  <si>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</si>
  <si>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</si>
  <si>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</si>
  <si>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</si>
  <si>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</si>
  <si>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</si>
  <si>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</si>
  <si>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</si>
  <si>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Supplemental Nutrition Assistance Program (SNAP) [previously known as Food Stamps]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</si>
  <si>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</si>
  <si>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</si>
  <si>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</si>
  <si>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</si>
  <si>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</si>
  <si>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</si>
  <si>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</si>
  <si>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</si>
  <si>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</si>
  <si>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</si>
  <si>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</si>
  <si>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</si>
  <si>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</si>
  <si>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</si>
  <si>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</si>
  <si>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Agency Reevaluated Position Prior to Scheduling of Hearing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</si>
  <si>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</si>
  <si>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</si>
  <si>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</si>
  <si>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</si>
  <si>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</si>
  <si>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</si>
  <si>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</si>
  <si>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</si>
  <si>
    <t>Agency Settled Issue Prior to Scheduling of Hearing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</si>
</sst>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167" fontId="0" fillId="2" borderId="1" xfId="0" applyNumberFormat="1" applyFill="1" applyBorder="1" applyAlignment="1">
      <alignment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198</v>
      </c>
      <c r="C5" s="8">
        <v>175</v>
      </c>
      <c r="D5" s="9" t="s">
        <v>15</v>
      </c>
      <c r="E5" s="7" t="s">
        <v>15</v>
      </c>
      <c r="F5" s="7">
        <v>13</v>
      </c>
      <c r="G5" s="8">
        <v>207</v>
      </c>
      <c r="H5" s="7">
        <v>7</v>
      </c>
      <c r="I5" s="8">
        <v>89</v>
      </c>
      <c r="J5" s="8">
        <v>5</v>
      </c>
      <c r="K5" s="10">
        <f>SUM(B5:J5)</f>
        <v>694</v>
      </c>
    </row>
    <row r="6" spans="1:11" ht="12.75">
      <c r="A6" s="6" t="s">
        <v>16</v>
      </c>
      <c r="B6" s="11">
        <v>180</v>
      </c>
      <c r="C6" s="10">
        <v>102</v>
      </c>
      <c r="D6" s="9">
        <v>5</v>
      </c>
      <c r="E6" s="7">
        <v>3</v>
      </c>
      <c r="F6" s="11">
        <v>15</v>
      </c>
      <c r="G6" s="10">
        <v>392</v>
      </c>
      <c r="H6" s="11">
        <v>56</v>
      </c>
      <c r="I6" s="10">
        <v>99</v>
      </c>
      <c r="J6" s="10">
        <v>5</v>
      </c>
      <c r="K6" s="10">
        <f>SUM(B6:J6)</f>
        <v>857</v>
      </c>
    </row>
    <row r="7" spans="1:11" ht="12.75">
      <c r="A7" s="6" t="s">
        <v>17</v>
      </c>
      <c r="B7" s="9">
        <v>1780</v>
      </c>
      <c r="C7" s="10">
        <v>1099</v>
      </c>
      <c r="D7" s="9" t="s">
        <v>15</v>
      </c>
      <c r="E7" s="9">
        <v>51</v>
      </c>
      <c r="F7" s="9">
        <v>91</v>
      </c>
      <c r="G7" s="10">
        <v>950</v>
      </c>
      <c r="H7" s="9">
        <v>87</v>
      </c>
      <c r="I7" s="10">
        <v>884</v>
      </c>
      <c r="J7" s="10">
        <v>20</v>
      </c>
      <c r="K7" s="10">
        <f>SUM(B7:J7)</f>
        <v>4962</v>
      </c>
    </row>
    <row r="8" spans="1:11" ht="12.75">
      <c r="A8" s="6" t="s">
        <v>18</v>
      </c>
      <c r="B8" s="9">
        <v>391</v>
      </c>
      <c r="C8" s="10">
        <v>173</v>
      </c>
      <c r="D8" s="9">
        <v>1</v>
      </c>
      <c r="E8" s="9">
        <v>7</v>
      </c>
      <c r="F8" s="9">
        <v>29</v>
      </c>
      <c r="G8" s="10">
        <v>161</v>
      </c>
      <c r="H8" s="9">
        <v>8</v>
      </c>
      <c r="I8" s="10">
        <v>105</v>
      </c>
      <c r="J8" s="10">
        <v>9</v>
      </c>
      <c r="K8" s="10">
        <f>SUM(B8:J8)</f>
        <v>884</v>
      </c>
    </row>
    <row r="9" spans="1:11" ht="12.75">
      <c r="A9" s="6" t="s">
        <v>19</v>
      </c>
      <c r="B9" s="9">
        <v>859</v>
      </c>
      <c r="C9" s="10">
        <v>603</v>
      </c>
      <c r="D9" s="9" t="s">
        <v>15</v>
      </c>
      <c r="E9" s="9">
        <v>2</v>
      </c>
      <c r="F9" s="9">
        <v>20</v>
      </c>
      <c r="G9" s="10">
        <v>115</v>
      </c>
      <c r="H9" s="9">
        <v>8</v>
      </c>
      <c r="I9" s="10">
        <v>362</v>
      </c>
      <c r="J9" s="10">
        <v>12</v>
      </c>
      <c r="K9" s="10">
        <f>SUM(B9:J9)</f>
        <v>1981</v>
      </c>
    </row>
    <row r="10" spans="1:11" ht="12.75">
      <c r="A10" s="6" t="s">
        <v>20</v>
      </c>
      <c r="B10" s="9">
        <v>3420</v>
      </c>
      <c r="C10" s="10">
        <v>1647</v>
      </c>
      <c r="D10" s="9">
        <v>16</v>
      </c>
      <c r="E10" s="9">
        <v>104</v>
      </c>
      <c r="F10" s="9">
        <v>274</v>
      </c>
      <c r="G10" s="10">
        <v>3058</v>
      </c>
      <c r="H10" s="9">
        <v>221</v>
      </c>
      <c r="I10" s="10">
        <v>548</v>
      </c>
      <c r="J10" s="10">
        <v>98</v>
      </c>
      <c r="K10" s="10">
        <f>SUM(B10:J10)</f>
        <v>9386</v>
      </c>
    </row>
    <row r="11" spans="1:11" ht="12.75">
      <c r="A11" s="6" t="s">
        <v>21</v>
      </c>
      <c r="B11" s="9">
        <v>20</v>
      </c>
      <c r="C11" s="10">
        <v>18</v>
      </c>
      <c r="D11" s="9" t="s">
        <v>15</v>
      </c>
      <c r="E11" s="9" t="s">
        <v>15</v>
      </c>
      <c r="F11" s="9">
        <v>5</v>
      </c>
      <c r="G11" s="10">
        <v>11</v>
      </c>
      <c r="H11" s="9" t="s">
        <v>15</v>
      </c>
      <c r="I11" s="10">
        <v>5</v>
      </c>
      <c r="J11" s="10">
        <v>1</v>
      </c>
      <c r="K11" s="10">
        <f>SUM(B11:J11)</f>
        <v>60</v>
      </c>
    </row>
    <row r="12" spans="1:11" ht="12.7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6" t="s">
        <v>23</v>
      </c>
      <c r="B13" s="9">
        <v>5771</v>
      </c>
      <c r="C13" s="10">
        <v>3904</v>
      </c>
      <c r="D13" s="9">
        <v>205</v>
      </c>
      <c r="E13" s="9">
        <v>1311</v>
      </c>
      <c r="F13" s="9">
        <v>2164</v>
      </c>
      <c r="G13" s="10">
        <v>6228</v>
      </c>
      <c r="H13" s="9">
        <v>1147</v>
      </c>
      <c r="I13" s="10">
        <v>2485</v>
      </c>
      <c r="J13" s="10">
        <v>377</v>
      </c>
      <c r="K13" s="10">
        <f>SUM(B13:J13)</f>
        <v>23592</v>
      </c>
    </row>
    <row r="14" spans="1:11" ht="12.75">
      <c r="A14" s="12" t="s">
        <v>24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6" t="s">
        <v>25</v>
      </c>
      <c r="B15" s="9">
        <v>12</v>
      </c>
      <c r="C15" s="10">
        <v>9</v>
      </c>
      <c r="D15" s="9" t="s">
        <v>15</v>
      </c>
      <c r="E15" s="9" t="s">
        <v>15</v>
      </c>
      <c r="F15" s="9">
        <v>4</v>
      </c>
      <c r="G15" s="10">
        <v>13</v>
      </c>
      <c r="H15" s="9" t="s">
        <v>15</v>
      </c>
      <c r="I15" s="10">
        <v>3</v>
      </c>
      <c r="J15" s="10">
        <v>0</v>
      </c>
      <c r="K15" s="10">
        <f>SUM(B15:J15)</f>
        <v>41</v>
      </c>
    </row>
    <row r="16" spans="1:11" ht="12.75">
      <c r="A16" s="6" t="s">
        <v>26</v>
      </c>
      <c r="B16" s="9">
        <v>129</v>
      </c>
      <c r="C16" s="10">
        <v>80</v>
      </c>
      <c r="D16" s="9">
        <v>3</v>
      </c>
      <c r="E16" s="9">
        <v>1</v>
      </c>
      <c r="F16" s="9">
        <v>82</v>
      </c>
      <c r="G16" s="10">
        <v>129</v>
      </c>
      <c r="H16" s="9">
        <v>17</v>
      </c>
      <c r="I16" s="10">
        <v>68</v>
      </c>
      <c r="J16" s="10">
        <v>1</v>
      </c>
      <c r="K16" s="10">
        <f>SUM(B16:J16)</f>
        <v>510</v>
      </c>
    </row>
    <row r="17" spans="1:11" ht="12.75">
      <c r="A17" s="6" t="s">
        <v>27</v>
      </c>
      <c r="B17" s="9">
        <v>657</v>
      </c>
      <c r="C17" s="10">
        <v>316</v>
      </c>
      <c r="D17" s="9">
        <v>5</v>
      </c>
      <c r="E17" s="9" t="s">
        <v>15</v>
      </c>
      <c r="F17" s="9">
        <v>144</v>
      </c>
      <c r="G17" s="10">
        <v>149</v>
      </c>
      <c r="H17" s="9">
        <v>11</v>
      </c>
      <c r="I17" s="10">
        <v>516</v>
      </c>
      <c r="J17" s="10">
        <v>9</v>
      </c>
      <c r="K17" s="10">
        <f>SUM(B17:J17)</f>
        <v>1807</v>
      </c>
    </row>
    <row r="18" spans="1:11" ht="12.75">
      <c r="A18" s="6" t="s">
        <v>28</v>
      </c>
      <c r="B18" s="9">
        <v>471</v>
      </c>
      <c r="C18" s="10">
        <v>260</v>
      </c>
      <c r="D18" s="9">
        <v>4</v>
      </c>
      <c r="E18" s="9" t="s">
        <v>15</v>
      </c>
      <c r="F18" s="9">
        <v>104</v>
      </c>
      <c r="G18" s="10">
        <v>57</v>
      </c>
      <c r="H18" s="9">
        <v>4</v>
      </c>
      <c r="I18" s="10">
        <v>302</v>
      </c>
      <c r="J18" s="10">
        <v>2</v>
      </c>
      <c r="K18" s="10">
        <f>SUM(B18:J18)</f>
        <v>1204</v>
      </c>
    </row>
    <row r="19" spans="1:11" ht="12.75">
      <c r="A19" s="6" t="s">
        <v>29</v>
      </c>
      <c r="B19" s="9">
        <v>481</v>
      </c>
      <c r="C19" s="10">
        <v>264</v>
      </c>
      <c r="D19" s="9">
        <v>1</v>
      </c>
      <c r="E19" s="9" t="s">
        <v>15</v>
      </c>
      <c r="F19" s="9">
        <v>127</v>
      </c>
      <c r="G19" s="10">
        <v>53</v>
      </c>
      <c r="H19" s="9" t="s">
        <v>15</v>
      </c>
      <c r="I19" s="10">
        <v>318</v>
      </c>
      <c r="J19" s="10">
        <v>9</v>
      </c>
      <c r="K19" s="10">
        <f>SUM(B19:J19)</f>
        <v>1253</v>
      </c>
    </row>
    <row r="20" spans="1:11" ht="12.75">
      <c r="A20" s="6" t="s">
        <v>30</v>
      </c>
      <c r="B20" s="9">
        <v>673</v>
      </c>
      <c r="C20" s="10">
        <v>342</v>
      </c>
      <c r="D20" s="9">
        <v>16</v>
      </c>
      <c r="E20" s="9">
        <v>1</v>
      </c>
      <c r="F20" s="9">
        <v>133</v>
      </c>
      <c r="G20" s="10">
        <v>289</v>
      </c>
      <c r="H20" s="9">
        <v>18</v>
      </c>
      <c r="I20" s="10">
        <v>583</v>
      </c>
      <c r="J20" s="10">
        <v>101</v>
      </c>
      <c r="K20" s="10">
        <f>SUM(B20:J20)</f>
        <v>2156</v>
      </c>
    </row>
    <row r="21" spans="1:11" ht="12.75">
      <c r="A21" s="6" t="s">
        <v>31</v>
      </c>
      <c r="B21" s="9">
        <v>25</v>
      </c>
      <c r="C21" s="10">
        <v>16</v>
      </c>
      <c r="D21" s="9" t="s">
        <v>15</v>
      </c>
      <c r="E21" s="9" t="s">
        <v>15</v>
      </c>
      <c r="F21" s="9" t="s">
        <v>15</v>
      </c>
      <c r="G21" s="10">
        <v>1</v>
      </c>
      <c r="H21" s="9" t="s">
        <v>15</v>
      </c>
      <c r="I21" s="10">
        <v>8</v>
      </c>
      <c r="J21" s="10">
        <v>0</v>
      </c>
      <c r="K21" s="10">
        <f>SUM(B21:J21)</f>
        <v>50</v>
      </c>
    </row>
    <row r="22" spans="1:11" ht="12.75">
      <c r="A22" s="12" t="s">
        <v>32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6" t="s">
        <v>33</v>
      </c>
      <c r="B23" s="9">
        <v>167</v>
      </c>
      <c r="C23" s="10">
        <v>99</v>
      </c>
      <c r="D23" s="9" t="s">
        <v>15</v>
      </c>
      <c r="E23" s="9">
        <v>43</v>
      </c>
      <c r="F23" s="9">
        <v>4</v>
      </c>
      <c r="G23" s="10">
        <v>121</v>
      </c>
      <c r="H23" s="9">
        <v>21</v>
      </c>
      <c r="I23" s="10">
        <v>101</v>
      </c>
      <c r="J23" s="10">
        <v>0</v>
      </c>
      <c r="K23" s="10">
        <f>SUM(B23:J23)</f>
        <v>556</v>
      </c>
    </row>
    <row r="24" spans="1:11" ht="12.75">
      <c r="A24" s="6" t="s">
        <v>34</v>
      </c>
      <c r="B24" s="9">
        <v>12941</v>
      </c>
      <c r="C24" s="10">
        <v>8893</v>
      </c>
      <c r="D24" s="9">
        <v>44</v>
      </c>
      <c r="E24" s="9">
        <v>110</v>
      </c>
      <c r="F24" s="9">
        <v>385</v>
      </c>
      <c r="G24" s="10">
        <v>2398</v>
      </c>
      <c r="H24" s="9">
        <v>386</v>
      </c>
      <c r="I24" s="10">
        <v>3547</v>
      </c>
      <c r="J24" s="10">
        <v>144</v>
      </c>
      <c r="K24" s="10">
        <f>SUM(B24:J24)</f>
        <v>28848</v>
      </c>
    </row>
    <row r="25" spans="1:11" ht="12.75">
      <c r="A25" s="6" t="s">
        <v>35</v>
      </c>
      <c r="B25" s="9">
        <v>60</v>
      </c>
      <c r="C25" s="10">
        <v>35</v>
      </c>
      <c r="D25" s="9" t="s">
        <v>15</v>
      </c>
      <c r="E25" s="9">
        <v>2</v>
      </c>
      <c r="F25" s="9">
        <v>2</v>
      </c>
      <c r="G25" s="10">
        <v>32</v>
      </c>
      <c r="H25" s="9">
        <v>8</v>
      </c>
      <c r="I25" s="10">
        <v>18</v>
      </c>
      <c r="J25" s="10">
        <v>1</v>
      </c>
      <c r="K25" s="10">
        <f>SUM(B25:J25)</f>
        <v>158</v>
      </c>
    </row>
    <row r="26" spans="1:11" ht="12.75">
      <c r="A26" s="6" t="s">
        <v>36</v>
      </c>
      <c r="B26" s="9">
        <v>18</v>
      </c>
      <c r="C26" s="10">
        <v>9</v>
      </c>
      <c r="D26" s="9" t="s">
        <v>15</v>
      </c>
      <c r="E26" s="9" t="s">
        <v>15</v>
      </c>
      <c r="F26" s="9">
        <v>1</v>
      </c>
      <c r="G26" s="10">
        <v>24</v>
      </c>
      <c r="H26" s="9" t="s">
        <v>15</v>
      </c>
      <c r="I26" s="10">
        <v>7</v>
      </c>
      <c r="J26" s="10">
        <v>0</v>
      </c>
      <c r="K26" s="10">
        <f>SUM(B26:J26)</f>
        <v>59</v>
      </c>
    </row>
    <row r="27" spans="1:11" ht="12.75">
      <c r="A27" s="6" t="s">
        <v>37</v>
      </c>
      <c r="B27" s="9">
        <v>21096</v>
      </c>
      <c r="C27" s="10">
        <v>12571</v>
      </c>
      <c r="D27" s="9">
        <v>4</v>
      </c>
      <c r="E27" s="9">
        <v>56</v>
      </c>
      <c r="F27" s="9">
        <v>376</v>
      </c>
      <c r="G27" s="10">
        <v>1701</v>
      </c>
      <c r="H27" s="9">
        <v>178</v>
      </c>
      <c r="I27" s="10">
        <v>12648</v>
      </c>
      <c r="J27" s="10">
        <v>102</v>
      </c>
      <c r="K27" s="10">
        <f>SUM(B27:J27)</f>
        <v>48732</v>
      </c>
    </row>
    <row r="28" spans="1:11" ht="12.75">
      <c r="A28" s="6" t="s">
        <v>38</v>
      </c>
      <c r="B28" s="9">
        <v>9794</v>
      </c>
      <c r="C28" s="10">
        <v>5311</v>
      </c>
      <c r="D28" s="9">
        <v>31</v>
      </c>
      <c r="E28" s="9">
        <v>21</v>
      </c>
      <c r="F28" s="9">
        <v>1799</v>
      </c>
      <c r="G28" s="10">
        <v>893</v>
      </c>
      <c r="H28" s="9">
        <v>92</v>
      </c>
      <c r="I28" s="10">
        <v>11626</v>
      </c>
      <c r="J28" s="10">
        <v>562</v>
      </c>
      <c r="K28" s="10">
        <f>SUM(B28:J28)</f>
        <v>30129</v>
      </c>
    </row>
    <row r="29" spans="1:11" ht="12.75">
      <c r="A29" s="6" t="s">
        <v>39</v>
      </c>
      <c r="B29" s="9">
        <v>482</v>
      </c>
      <c r="C29" s="10">
        <v>783</v>
      </c>
      <c r="D29" s="9" t="s">
        <v>15</v>
      </c>
      <c r="E29" s="9" t="s">
        <v>15</v>
      </c>
      <c r="F29" s="9">
        <v>2</v>
      </c>
      <c r="G29" s="10">
        <v>4</v>
      </c>
      <c r="H29" s="9" t="s">
        <v>15</v>
      </c>
      <c r="I29" s="10">
        <v>6</v>
      </c>
      <c r="J29" s="10">
        <v>0</v>
      </c>
      <c r="K29" s="10">
        <f>SUM(B29:J29)</f>
        <v>1277</v>
      </c>
    </row>
    <row r="30" spans="1:11" ht="12.75">
      <c r="A30" s="12" t="s">
        <v>40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6" t="s">
        <v>41</v>
      </c>
      <c r="B31" s="9">
        <v>28</v>
      </c>
      <c r="C31" s="10">
        <v>14</v>
      </c>
      <c r="D31" s="9" t="s">
        <v>15</v>
      </c>
      <c r="E31" s="9" t="s">
        <v>15</v>
      </c>
      <c r="F31" s="9">
        <v>3</v>
      </c>
      <c r="G31" s="10">
        <v>9</v>
      </c>
      <c r="H31" s="9" t="s">
        <v>15</v>
      </c>
      <c r="I31" s="10">
        <v>5</v>
      </c>
      <c r="J31" s="10">
        <v>2</v>
      </c>
      <c r="K31" s="10">
        <f>SUM(B31:J31)</f>
        <v>61</v>
      </c>
    </row>
    <row r="32" spans="1:11" ht="12.75">
      <c r="A32" s="6" t="s">
        <v>42</v>
      </c>
      <c r="B32" s="9">
        <v>1214</v>
      </c>
      <c r="C32" s="10">
        <v>694</v>
      </c>
      <c r="D32" s="9">
        <v>12</v>
      </c>
      <c r="E32" s="9" t="s">
        <v>15</v>
      </c>
      <c r="F32" s="9">
        <v>28</v>
      </c>
      <c r="G32" s="10">
        <v>789</v>
      </c>
      <c r="H32" s="9">
        <v>88</v>
      </c>
      <c r="I32" s="10">
        <v>206</v>
      </c>
      <c r="J32" s="10">
        <v>45</v>
      </c>
      <c r="K32" s="10">
        <f>SUM(B32:J32)</f>
        <v>3076</v>
      </c>
    </row>
    <row r="33" spans="1:11" ht="12.75">
      <c r="A33" s="14">
        <v>32</v>
      </c>
      <c r="B33" s="9">
        <v>65</v>
      </c>
      <c r="C33" s="10">
        <v>19</v>
      </c>
      <c r="D33" s="9" t="s">
        <v>15</v>
      </c>
      <c r="E33" s="9" t="s">
        <v>15</v>
      </c>
      <c r="F33" s="9">
        <v>24</v>
      </c>
      <c r="G33" s="10">
        <v>14</v>
      </c>
      <c r="H33" s="9" t="s">
        <v>15</v>
      </c>
      <c r="I33" s="10">
        <v>3</v>
      </c>
      <c r="J33" s="10">
        <v>2</v>
      </c>
      <c r="K33" s="10">
        <f>SUM(B33:J33)</f>
        <v>127</v>
      </c>
    </row>
    <row r="34" spans="1:11" ht="12.75">
      <c r="A34" s="14">
        <v>33</v>
      </c>
      <c r="B34" s="9">
        <v>278</v>
      </c>
      <c r="C34" s="10">
        <v>279</v>
      </c>
      <c r="D34" s="9">
        <v>1</v>
      </c>
      <c r="E34" s="9" t="s">
        <v>15</v>
      </c>
      <c r="F34" s="9">
        <v>75</v>
      </c>
      <c r="G34" s="10">
        <v>88</v>
      </c>
      <c r="H34" s="9">
        <v>6</v>
      </c>
      <c r="I34" s="10">
        <v>106</v>
      </c>
      <c r="J34" s="10">
        <v>9</v>
      </c>
      <c r="K34" s="10">
        <f>SUM(B34:J34)</f>
        <v>842</v>
      </c>
    </row>
    <row r="35" spans="1:11" ht="12.75">
      <c r="A35" s="14">
        <v>34</v>
      </c>
      <c r="B35" s="9">
        <v>4007</v>
      </c>
      <c r="C35" s="10">
        <v>2136</v>
      </c>
      <c r="D35" s="9">
        <v>2</v>
      </c>
      <c r="E35" s="9" t="s">
        <v>15</v>
      </c>
      <c r="F35" s="9">
        <v>131</v>
      </c>
      <c r="G35" s="10">
        <v>204</v>
      </c>
      <c r="H35" s="9">
        <v>16</v>
      </c>
      <c r="I35" s="10">
        <v>770</v>
      </c>
      <c r="J35" s="10">
        <v>29</v>
      </c>
      <c r="K35" s="10">
        <f>SUM(B35:J35)</f>
        <v>7295</v>
      </c>
    </row>
    <row r="36" spans="1:11" ht="12.75">
      <c r="A36" s="14">
        <v>35</v>
      </c>
      <c r="B36" s="9">
        <v>2758</v>
      </c>
      <c r="C36" s="10">
        <v>1949</v>
      </c>
      <c r="D36" s="9">
        <v>10</v>
      </c>
      <c r="E36" s="9">
        <v>8</v>
      </c>
      <c r="F36" s="9">
        <v>150</v>
      </c>
      <c r="G36" s="10">
        <v>339</v>
      </c>
      <c r="H36" s="9">
        <v>79</v>
      </c>
      <c r="I36" s="10">
        <v>991</v>
      </c>
      <c r="J36" s="10">
        <v>19</v>
      </c>
      <c r="K36" s="10">
        <f>SUM(B36:J36)</f>
        <v>6303</v>
      </c>
    </row>
    <row r="37" spans="1:11" ht="12.75">
      <c r="A37" s="4" t="s">
        <v>43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4">
        <v>50</v>
      </c>
      <c r="B38" s="9">
        <v>1314</v>
      </c>
      <c r="C38" s="10">
        <v>700</v>
      </c>
      <c r="D38" s="9">
        <v>6</v>
      </c>
      <c r="E38" s="9" t="s">
        <v>15</v>
      </c>
      <c r="F38" s="9">
        <v>43</v>
      </c>
      <c r="G38" s="10">
        <v>577</v>
      </c>
      <c r="H38" s="9">
        <v>63</v>
      </c>
      <c r="I38" s="10">
        <v>172</v>
      </c>
      <c r="J38" s="10">
        <v>26</v>
      </c>
      <c r="K38" s="10">
        <f>SUM(B38:J38)</f>
        <v>2901</v>
      </c>
    </row>
    <row r="39" spans="1:11" ht="12.75">
      <c r="A39" s="14">
        <v>51</v>
      </c>
      <c r="B39" s="9">
        <v>288</v>
      </c>
      <c r="C39" s="10">
        <v>230</v>
      </c>
      <c r="D39" s="9">
        <v>9</v>
      </c>
      <c r="E39" s="9" t="s">
        <v>15</v>
      </c>
      <c r="F39" s="9">
        <v>51</v>
      </c>
      <c r="G39" s="10">
        <v>377</v>
      </c>
      <c r="H39" s="9">
        <v>56</v>
      </c>
      <c r="I39" s="10">
        <v>105</v>
      </c>
      <c r="J39" s="10">
        <v>13</v>
      </c>
      <c r="K39" s="10">
        <f>SUM(B39:J39)</f>
        <v>1129</v>
      </c>
    </row>
    <row r="40" spans="1:14" ht="12.75">
      <c r="A40" s="4" t="s">
        <v>44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M40" s="15"/>
      <c r="N40" s="15"/>
    </row>
    <row r="41" spans="1:14" ht="12.75">
      <c r="A41" s="14">
        <v>60</v>
      </c>
      <c r="B41" s="10">
        <v>6046</v>
      </c>
      <c r="C41" s="10">
        <v>5251</v>
      </c>
      <c r="D41" s="10">
        <v>0</v>
      </c>
      <c r="E41" s="10">
        <v>0</v>
      </c>
      <c r="F41" s="10">
        <v>0</v>
      </c>
      <c r="G41" s="10">
        <v>23</v>
      </c>
      <c r="H41" s="10">
        <v>3</v>
      </c>
      <c r="I41" s="10">
        <v>3</v>
      </c>
      <c r="J41" s="10">
        <v>151</v>
      </c>
      <c r="K41" s="10">
        <f>SUM(B41:J41)</f>
        <v>11477</v>
      </c>
      <c r="M41" s="16"/>
      <c r="N41" s="16"/>
    </row>
    <row r="42" spans="1:14" ht="16.5" customHeight="1">
      <c r="A42" s="3" t="s">
        <v>12</v>
      </c>
      <c r="B42" s="17">
        <f>SUM(B5:B41)</f>
        <v>75623</v>
      </c>
      <c r="C42" s="17">
        <f>SUM(C5:C41)</f>
        <v>47981</v>
      </c>
      <c r="D42" s="17">
        <f>SUM(D5:D41)</f>
        <v>375</v>
      </c>
      <c r="E42" s="17">
        <f>SUM(E5:E41)</f>
        <v>1720</v>
      </c>
      <c r="F42" s="17">
        <f>SUM(F5:F41)</f>
        <v>6279</v>
      </c>
      <c r="G42" s="17">
        <f>SUM(G5:G41)</f>
        <v>19406</v>
      </c>
      <c r="H42" s="17">
        <f>SUM(H5:H41)</f>
        <v>2580</v>
      </c>
      <c r="I42" s="17">
        <f>SUM(I5:I41)</f>
        <v>36689</v>
      </c>
      <c r="J42" s="17">
        <f>SUM(J5:J41)</f>
        <v>1754</v>
      </c>
      <c r="K42" s="17">
        <f>SUM(K5:K41)</f>
        <v>192407</v>
      </c>
      <c r="M42" s="16"/>
      <c r="N42" s="16"/>
    </row>
    <row r="43" spans="1:11" ht="12.75">
      <c r="A43" s="3" t="s">
        <v>45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2.75">
      <c r="A44" s="19" t="s">
        <v>46</v>
      </c>
      <c r="B44" s="10">
        <f>SUM(B5:B11)</f>
        <v>6848</v>
      </c>
      <c r="C44" s="10">
        <f>SUM(C5:C11)</f>
        <v>3817</v>
      </c>
      <c r="D44" s="10">
        <f>SUM(D5:D11)</f>
        <v>22</v>
      </c>
      <c r="E44" s="10">
        <f>SUM(E5:E11)</f>
        <v>167</v>
      </c>
      <c r="F44" s="10">
        <f>SUM(F5:F11)</f>
        <v>447</v>
      </c>
      <c r="G44" s="10">
        <f>SUM(G5:G11)</f>
        <v>4894</v>
      </c>
      <c r="H44" s="10">
        <f>SUM(H5:H11)</f>
        <v>387</v>
      </c>
      <c r="I44" s="10">
        <f>SUM(I5:I11)</f>
        <v>2092</v>
      </c>
      <c r="J44" s="10">
        <f>SUM(J5:J11)</f>
        <v>150</v>
      </c>
      <c r="K44" s="10">
        <f>SUM(K5:K11)</f>
        <v>18824</v>
      </c>
    </row>
    <row r="45" spans="1:11" ht="12.75">
      <c r="A45" s="19" t="s">
        <v>47</v>
      </c>
      <c r="B45" s="10">
        <f>B13</f>
        <v>5771</v>
      </c>
      <c r="C45" s="10">
        <f>C13</f>
        <v>3904</v>
      </c>
      <c r="D45" s="10">
        <f>D13</f>
        <v>205</v>
      </c>
      <c r="E45" s="10">
        <f>E13</f>
        <v>1311</v>
      </c>
      <c r="F45" s="10">
        <f>F13</f>
        <v>2164</v>
      </c>
      <c r="G45" s="10">
        <f>G13</f>
        <v>6228</v>
      </c>
      <c r="H45" s="10">
        <f>H13</f>
        <v>1147</v>
      </c>
      <c r="I45" s="10">
        <f>I13</f>
        <v>2485</v>
      </c>
      <c r="J45" s="10">
        <f>J13</f>
        <v>377</v>
      </c>
      <c r="K45" s="10">
        <f>K13</f>
        <v>23592</v>
      </c>
    </row>
    <row r="46" spans="1:11" ht="12.75">
      <c r="A46" s="19" t="s">
        <v>48</v>
      </c>
      <c r="B46" s="10">
        <f>SUM(B15:B21)</f>
        <v>2448</v>
      </c>
      <c r="C46" s="10">
        <f>SUM(C15:C21)</f>
        <v>1287</v>
      </c>
      <c r="D46" s="10">
        <f>SUM(D15:D21)</f>
        <v>29</v>
      </c>
      <c r="E46" s="10">
        <f>SUM(E15:E21)</f>
        <v>2</v>
      </c>
      <c r="F46" s="10">
        <f>SUM(F15:F21)</f>
        <v>594</v>
      </c>
      <c r="G46" s="10">
        <f>SUM(G15:G21)</f>
        <v>691</v>
      </c>
      <c r="H46" s="10">
        <f>SUM(H15:H21)</f>
        <v>50</v>
      </c>
      <c r="I46" s="10">
        <f>SUM(I15:I21)</f>
        <v>1798</v>
      </c>
      <c r="J46" s="10">
        <f>SUM(J15:J21)</f>
        <v>122</v>
      </c>
      <c r="K46" s="10">
        <f>SUM(K15:K21)</f>
        <v>7021</v>
      </c>
    </row>
    <row r="47" spans="1:11" ht="12.75">
      <c r="A47" s="19" t="s">
        <v>49</v>
      </c>
      <c r="B47" s="10">
        <f>SUM(B23:B29)</f>
        <v>44558</v>
      </c>
      <c r="C47" s="10">
        <f>SUM(C23:C29)</f>
        <v>27701</v>
      </c>
      <c r="D47" s="10">
        <f>SUM(D23:D29)</f>
        <v>79</v>
      </c>
      <c r="E47" s="10">
        <f>SUM(E23:E29)</f>
        <v>232</v>
      </c>
      <c r="F47" s="10">
        <f>SUM(F23:F29)</f>
        <v>2569</v>
      </c>
      <c r="G47" s="10">
        <f>SUM(G23:G29)</f>
        <v>5173</v>
      </c>
      <c r="H47" s="10">
        <f>SUM(H23:H29)</f>
        <v>685</v>
      </c>
      <c r="I47" s="10">
        <f>SUM(I23:I29)</f>
        <v>27953</v>
      </c>
      <c r="J47" s="10">
        <f>SUM(J23:J29)</f>
        <v>809</v>
      </c>
      <c r="K47" s="10">
        <f>SUM(K23:K29)</f>
        <v>109759</v>
      </c>
    </row>
    <row r="48" spans="1:11" ht="12.75">
      <c r="A48" s="19" t="s">
        <v>50</v>
      </c>
      <c r="B48" s="10">
        <f>SUM(B31:B36)</f>
        <v>8350</v>
      </c>
      <c r="C48" s="10">
        <f>SUM(C31:C36)</f>
        <v>5091</v>
      </c>
      <c r="D48" s="10">
        <f>SUM(D31:D36)</f>
        <v>25</v>
      </c>
      <c r="E48" s="10">
        <f>SUM(E31:E36)</f>
        <v>8</v>
      </c>
      <c r="F48" s="10">
        <f>SUM(F31:F36)</f>
        <v>411</v>
      </c>
      <c r="G48" s="10">
        <f>SUM(G31:G36)</f>
        <v>1443</v>
      </c>
      <c r="H48" s="10">
        <f>SUM(H31:H36)</f>
        <v>189</v>
      </c>
      <c r="I48" s="10">
        <f>SUM(I31:I36)</f>
        <v>2081</v>
      </c>
      <c r="J48" s="10">
        <f>SUM(J31:J36)</f>
        <v>106</v>
      </c>
      <c r="K48" s="10">
        <f>SUM(K31:K36)</f>
        <v>17704</v>
      </c>
    </row>
    <row r="49" spans="1:11" ht="12.75">
      <c r="A49" s="19" t="s">
        <v>51</v>
      </c>
      <c r="B49" s="10">
        <f>SUM(B38:B39)</f>
        <v>1602</v>
      </c>
      <c r="C49" s="10">
        <f>SUM(C38:C39)</f>
        <v>930</v>
      </c>
      <c r="D49" s="10">
        <f>SUM(D38:D39)</f>
        <v>15</v>
      </c>
      <c r="E49" s="10">
        <f>SUM(E38:E39)</f>
        <v>0</v>
      </c>
      <c r="F49" s="10">
        <f>SUM(F38:F39)</f>
        <v>94</v>
      </c>
      <c r="G49" s="10">
        <f>SUM(G38:G39)</f>
        <v>954</v>
      </c>
      <c r="H49" s="10">
        <f>SUM(H38:H39)</f>
        <v>119</v>
      </c>
      <c r="I49" s="10">
        <f>SUM(I38:I39)</f>
        <v>277</v>
      </c>
      <c r="J49" s="10">
        <f>SUM(J38:J39)</f>
        <v>39</v>
      </c>
      <c r="K49" s="10">
        <f>SUM(K38:K39)</f>
        <v>4030</v>
      </c>
    </row>
    <row r="50" spans="1:11" ht="12.75">
      <c r="A50" s="19" t="s">
        <v>52</v>
      </c>
      <c r="B50" s="10">
        <f>B41</f>
        <v>6046</v>
      </c>
      <c r="C50" s="10">
        <f>C41</f>
        <v>5251</v>
      </c>
      <c r="D50" s="10">
        <f>D41</f>
        <v>0</v>
      </c>
      <c r="E50" s="10">
        <f>E41</f>
        <v>0</v>
      </c>
      <c r="F50" s="10">
        <f>F41</f>
        <v>0</v>
      </c>
      <c r="G50" s="10">
        <f>G41</f>
        <v>23</v>
      </c>
      <c r="H50" s="10">
        <f>H41</f>
        <v>3</v>
      </c>
      <c r="I50" s="10">
        <f>I41</f>
        <v>3</v>
      </c>
      <c r="J50" s="10">
        <f>J41</f>
        <v>151</v>
      </c>
      <c r="K50" s="10">
        <f>K41</f>
        <v>11477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>
        <f>'Statewide #'!B5/'Statewide #'!B$42</f>
        <v>0.0026182510611850894</v>
      </c>
      <c r="C5" s="20">
        <f>'Statewide #'!C5/'Statewide #'!C$42</f>
        <v>0.0036472770471645028</v>
      </c>
      <c r="D5" s="20">
        <f>'Statewide #'!D5/'Statewide #'!D$42</f>
        <v>0</v>
      </c>
      <c r="E5" s="20">
        <f>'Statewide #'!E5/'Statewide #'!E$42</f>
        <v>0</v>
      </c>
      <c r="F5" s="20">
        <f>'Statewide #'!F5/'Statewide #'!F$42</f>
        <v>0.002070393374741201</v>
      </c>
      <c r="G5" s="20">
        <f>'Statewide #'!G5/'Statewide #'!G$42</f>
        <v>0.010666804081211996</v>
      </c>
      <c r="H5" s="20">
        <f>'Statewide #'!H5/'Statewide #'!H$42</f>
        <v>0.0027131782945736434</v>
      </c>
      <c r="I5" s="20">
        <f>'Statewide #'!I5/'Statewide #'!I$42</f>
        <v>0.0024257951974706315</v>
      </c>
      <c r="J5" s="20">
        <f>'Statewide #'!J5/'Statewide #'!J$42</f>
        <v>0.0028506271379703536</v>
      </c>
      <c r="K5" s="20">
        <f>'Statewide #'!K5/'Statewide #'!K$42</f>
        <v>0.003606937377538239</v>
      </c>
    </row>
    <row r="6" spans="1:11" ht="12.75">
      <c r="A6" s="6" t="s">
        <v>16</v>
      </c>
      <c r="B6" s="20">
        <f>'Statewide #'!B6/'Statewide #'!B$42</f>
        <v>0.0023802282374409903</v>
      </c>
      <c r="C6" s="20">
        <f>'Statewide #'!C6/'Statewide #'!C$42</f>
        <v>0.0021258414789187387</v>
      </c>
      <c r="D6" s="20">
        <f>'Statewide #'!D6/'Statewide #'!D$42</f>
        <v>0.013333333333333334</v>
      </c>
      <c r="E6" s="20">
        <f>'Statewide #'!E6/'Statewide #'!E$42</f>
        <v>0.0017441860465116279</v>
      </c>
      <c r="F6" s="20">
        <f>'Statewide #'!F6/'Statewide #'!F$42</f>
        <v>0.0023889154323936935</v>
      </c>
      <c r="G6" s="20">
        <f>'Statewide #'!G6/'Statewide #'!G$42</f>
        <v>0.0201999381634546</v>
      </c>
      <c r="H6" s="20">
        <f>'Statewide #'!H6/'Statewide #'!H$42</f>
        <v>0.021705426356589147</v>
      </c>
      <c r="I6" s="20">
        <f>'Statewide #'!I6/'Statewide #'!I$42</f>
        <v>0.0026983564556133993</v>
      </c>
      <c r="J6" s="20">
        <f>'Statewide #'!J6/'Statewide #'!J$42</f>
        <v>0.0028506271379703536</v>
      </c>
      <c r="K6" s="20">
        <f>'Statewide #'!K6/'Statewide #'!K$42</f>
        <v>0.004454099902810189</v>
      </c>
    </row>
    <row r="7" spans="1:11" ht="12.75">
      <c r="A7" s="6" t="s">
        <v>17</v>
      </c>
      <c r="B7" s="20">
        <f>'Statewide #'!B7/'Statewide #'!B$42</f>
        <v>0.02353781257024979</v>
      </c>
      <c r="C7" s="20">
        <f>'Statewide #'!C7/'Statewide #'!C$42</f>
        <v>0.022904899856193078</v>
      </c>
      <c r="D7" s="20">
        <f>'Statewide #'!D7/'Statewide #'!D$42</f>
        <v>0</v>
      </c>
      <c r="E7" s="20">
        <f>'Statewide #'!E7/'Statewide #'!E$42</f>
        <v>0.029651162790697676</v>
      </c>
      <c r="F7" s="20">
        <f>'Statewide #'!F7/'Statewide #'!F$42</f>
        <v>0.014492753623188406</v>
      </c>
      <c r="G7" s="20">
        <f>'Statewide #'!G7/'Statewide #'!G$42</f>
        <v>0.048953931773678246</v>
      </c>
      <c r="H7" s="20">
        <f>'Statewide #'!H7/'Statewide #'!H$42</f>
        <v>0.03372093023255814</v>
      </c>
      <c r="I7" s="20">
        <f>'Statewide #'!I7/'Statewide #'!I$42</f>
        <v>0.024094415219820656</v>
      </c>
      <c r="J7" s="20">
        <f>'Statewide #'!J7/'Statewide #'!J$42</f>
        <v>0.011402508551881414</v>
      </c>
      <c r="K7" s="20">
        <f>'Statewide #'!K7/'Statewide #'!K$42</f>
        <v>0.025789082517787814</v>
      </c>
    </row>
    <row r="8" spans="1:11" ht="12.75">
      <c r="A8" s="6" t="s">
        <v>18</v>
      </c>
      <c r="B8" s="20">
        <f>'Statewide #'!B8/'Statewide #'!B$42</f>
        <v>0.005170384671330151</v>
      </c>
      <c r="C8" s="20">
        <f>'Statewide #'!C8/'Statewide #'!C$42</f>
        <v>0.003605593880911194</v>
      </c>
      <c r="D8" s="20">
        <f>'Statewide #'!D8/'Statewide #'!D$42</f>
        <v>0.0026666666666666666</v>
      </c>
      <c r="E8" s="20">
        <f>'Statewide #'!E8/'Statewide #'!E$42</f>
        <v>0.004069767441860465</v>
      </c>
      <c r="F8" s="20">
        <f>'Statewide #'!F8/'Statewide #'!F$42</f>
        <v>0.00461856983596114</v>
      </c>
      <c r="G8" s="20">
        <f>'Statewide #'!G8/'Statewide #'!G$42</f>
        <v>0.008296403174275997</v>
      </c>
      <c r="H8" s="20">
        <f>'Statewide #'!H8/'Statewide #'!H$42</f>
        <v>0.0031007751937984496</v>
      </c>
      <c r="I8" s="20">
        <f>'Statewide #'!I8/'Statewide #'!I$42</f>
        <v>0.0028618932104990595</v>
      </c>
      <c r="J8" s="20">
        <f>'Statewide #'!J8/'Statewide #'!J$42</f>
        <v>0.005131128848346636</v>
      </c>
      <c r="K8" s="20">
        <f>'Statewide #'!K8/'Statewide #'!K$42</f>
        <v>0.0045944274376711865</v>
      </c>
    </row>
    <row r="9" spans="1:11" ht="12.75">
      <c r="A9" s="6" t="s">
        <v>19</v>
      </c>
      <c r="B9" s="20">
        <f>'Statewide #'!B9/'Statewide #'!B$42</f>
        <v>0.011358978088676726</v>
      </c>
      <c r="C9" s="20">
        <f>'Statewide #'!C9/'Statewide #'!C$42</f>
        <v>0.012567474625372544</v>
      </c>
      <c r="D9" s="20">
        <f>'Statewide #'!D9/'Statewide #'!D$42</f>
        <v>0</v>
      </c>
      <c r="E9" s="20">
        <f>'Statewide #'!E9/'Statewide #'!E$42</f>
        <v>0.0011627906976744186</v>
      </c>
      <c r="F9" s="20">
        <f>'Statewide #'!F9/'Statewide #'!F$42</f>
        <v>0.0031852205765249245</v>
      </c>
      <c r="G9" s="20">
        <f>'Statewide #'!G9/'Statewide #'!G$42</f>
        <v>0.005926002267339998</v>
      </c>
      <c r="H9" s="20">
        <f>'Statewide #'!H9/'Statewide #'!H$42</f>
        <v>0.0031007751937984496</v>
      </c>
      <c r="I9" s="20">
        <f>'Statewide #'!I9/'Statewide #'!I$42</f>
        <v>0.009866717544768186</v>
      </c>
      <c r="J9" s="20">
        <f>'Statewide #'!J9/'Statewide #'!J$42</f>
        <v>0.0068415051311288486</v>
      </c>
      <c r="K9" s="20">
        <f>'Statewide #'!K9/'Statewide #'!K$42</f>
        <v>0.010295883205912466</v>
      </c>
    </row>
    <row r="10" spans="1:11" ht="12.75">
      <c r="A10" s="6" t="s">
        <v>20</v>
      </c>
      <c r="B10" s="20">
        <f>'Statewide #'!B10/'Statewide #'!B$42</f>
        <v>0.04522433651137881</v>
      </c>
      <c r="C10" s="20">
        <f>'Statewide #'!C10/'Statewide #'!C$42</f>
        <v>0.03432608740959963</v>
      </c>
      <c r="D10" s="20">
        <f>'Statewide #'!D10/'Statewide #'!D$42</f>
        <v>0.042666666666666665</v>
      </c>
      <c r="E10" s="20">
        <f>'Statewide #'!E10/'Statewide #'!E$42</f>
        <v>0.06046511627906977</v>
      </c>
      <c r="F10" s="20">
        <f>'Statewide #'!F10/'Statewide #'!F$42</f>
        <v>0.043637521898391464</v>
      </c>
      <c r="G10" s="20">
        <f>'Statewide #'!G10/'Statewide #'!G$42</f>
        <v>0.15758012985674533</v>
      </c>
      <c r="H10" s="20">
        <f>'Statewide #'!H10/'Statewide #'!H$42</f>
        <v>0.08565891472868217</v>
      </c>
      <c r="I10" s="20">
        <f>'Statewide #'!I10/'Statewide #'!I$42</f>
        <v>0.014936356946223663</v>
      </c>
      <c r="J10" s="20">
        <f>'Statewide #'!J10/'Statewide #'!J$42</f>
        <v>0.055872291904218926</v>
      </c>
      <c r="K10" s="20">
        <f>'Statewide #'!K10/'Statewide #'!K$42</f>
        <v>0.0487820089705676</v>
      </c>
    </row>
    <row r="11" spans="1:11" ht="12.75">
      <c r="A11" s="6" t="s">
        <v>21</v>
      </c>
      <c r="B11" s="20">
        <f>'Statewide #'!B11/'Statewide #'!B$42</f>
        <v>0.00026446980416011</v>
      </c>
      <c r="C11" s="20">
        <f>'Statewide #'!C11/'Statewide #'!C$42</f>
        <v>0.0003751484962797774</v>
      </c>
      <c r="D11" s="20">
        <f>'Statewide #'!D11/'Statewide #'!D$42</f>
        <v>0</v>
      </c>
      <c r="E11" s="20">
        <f>'Statewide #'!E11/'Statewide #'!E$42</f>
        <v>0</v>
      </c>
      <c r="F11" s="20">
        <f>'Statewide #'!F11/'Statewide #'!F$42</f>
        <v>0.0007963051441312311</v>
      </c>
      <c r="G11" s="20">
        <f>'Statewide #'!G11/'Statewide #'!G$42</f>
        <v>0.0005668349994846954</v>
      </c>
      <c r="H11" s="20">
        <f>'Statewide #'!H11/'Statewide #'!H$42</f>
        <v>0</v>
      </c>
      <c r="I11" s="20">
        <f>'Statewide #'!I11/'Statewide #'!I$42</f>
        <v>0.0001362806290713838</v>
      </c>
      <c r="J11" s="20">
        <f>'Statewide #'!J11/'Statewide #'!J$42</f>
        <v>0.0005701254275940707</v>
      </c>
      <c r="K11" s="20">
        <f>'Statewide #'!K11/'Statewide #'!K$42</f>
        <v>0.0003118389663577728</v>
      </c>
    </row>
    <row r="12" spans="1:11" ht="12.7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6" t="s">
        <v>23</v>
      </c>
      <c r="B13" s="20">
        <f>'Statewide #'!B13/'Statewide #'!B$42</f>
        <v>0.07631276199039974</v>
      </c>
      <c r="C13" s="20">
        <f>'Statewide #'!C13/'Statewide #'!C$42</f>
        <v>0.08136554052645839</v>
      </c>
      <c r="D13" s="20">
        <f>'Statewide #'!D13/'Statewide #'!D$42</f>
        <v>0.5466666666666666</v>
      </c>
      <c r="E13" s="20">
        <f>'Statewide #'!E13/'Statewide #'!E$42</f>
        <v>0.7622093023255814</v>
      </c>
      <c r="F13" s="20">
        <f>'Statewide #'!F13/'Statewide #'!F$42</f>
        <v>0.3446408663799968</v>
      </c>
      <c r="G13" s="20">
        <f>'Statewide #'!G13/'Statewide #'!G$42</f>
        <v>0.32093167061733485</v>
      </c>
      <c r="H13" s="20">
        <f>'Statewide #'!H13/'Statewide #'!H$42</f>
        <v>0.4445736434108527</v>
      </c>
      <c r="I13" s="20">
        <f>'Statewide #'!I13/'Statewide #'!I$42</f>
        <v>0.06773147264847774</v>
      </c>
      <c r="J13" s="20">
        <f>'Statewide #'!J13/'Statewide #'!J$42</f>
        <v>0.21493728620296465</v>
      </c>
      <c r="K13" s="20">
        <f>'Statewide #'!K13/'Statewide #'!K$42</f>
        <v>0.12261508157187628</v>
      </c>
    </row>
    <row r="14" spans="1:11" ht="12.75">
      <c r="A14" s="12" t="s">
        <v>24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2.75">
      <c r="A15" s="6" t="s">
        <v>25</v>
      </c>
      <c r="B15" s="20">
        <f>'Statewide #'!B15/'Statewide #'!B$42</f>
        <v>0.000158681882496066</v>
      </c>
      <c r="C15" s="20">
        <f>'Statewide #'!C15/'Statewide #'!C$42</f>
        <v>0.0001875742481398887</v>
      </c>
      <c r="D15" s="20">
        <f>'Statewide #'!D15/'Statewide #'!D$42</f>
        <v>0</v>
      </c>
      <c r="E15" s="20">
        <f>'Statewide #'!E15/'Statewide #'!E$42</f>
        <v>0</v>
      </c>
      <c r="F15" s="20">
        <f>'Statewide #'!F15/'Statewide #'!F$42</f>
        <v>0.0006370441153049849</v>
      </c>
      <c r="G15" s="20">
        <f>'Statewide #'!G15/'Statewide #'!G$42</f>
        <v>0.0006698959084819128</v>
      </c>
      <c r="H15" s="20">
        <f>'Statewide #'!H15/'Statewide #'!H$42</f>
        <v>0</v>
      </c>
      <c r="I15" s="20">
        <f>'Statewide #'!I15/'Statewide #'!I$42</f>
        <v>8.176837744283028E-05</v>
      </c>
      <c r="J15" s="20">
        <f>'Statewide #'!J15/'Statewide #'!J$42</f>
        <v>0</v>
      </c>
      <c r="K15" s="20">
        <f>'Statewide #'!K15/'Statewide #'!K$42</f>
        <v>0.0002130899603444781</v>
      </c>
    </row>
    <row r="16" spans="1:11" ht="12.75">
      <c r="A16" s="6" t="s">
        <v>26</v>
      </c>
      <c r="B16" s="20">
        <f>'Statewide #'!B16/'Statewide #'!B$42</f>
        <v>0.0017058302368327097</v>
      </c>
      <c r="C16" s="20">
        <f>'Statewide #'!C16/'Statewide #'!C$42</f>
        <v>0.001667326650132344</v>
      </c>
      <c r="D16" s="20">
        <f>'Statewide #'!D16/'Statewide #'!D$42</f>
        <v>0.008</v>
      </c>
      <c r="E16" s="20">
        <f>'Statewide #'!E16/'Statewide #'!E$42</f>
        <v>0.0005813953488372093</v>
      </c>
      <c r="F16" s="20">
        <f>'Statewide #'!F16/'Statewide #'!F$42</f>
        <v>0.01305940436375219</v>
      </c>
      <c r="G16" s="20">
        <f>'Statewide #'!G16/'Statewide #'!G$42</f>
        <v>0.006647428630320519</v>
      </c>
      <c r="H16" s="20">
        <f>'Statewide #'!H16/'Statewide #'!H$42</f>
        <v>0.006589147286821705</v>
      </c>
      <c r="I16" s="20">
        <f>'Statewide #'!I16/'Statewide #'!I$42</f>
        <v>0.0018534165553708195</v>
      </c>
      <c r="J16" s="20">
        <f>'Statewide #'!J16/'Statewide #'!J$42</f>
        <v>0.0005701254275940707</v>
      </c>
      <c r="K16" s="20">
        <f>'Statewide #'!K16/'Statewide #'!K$42</f>
        <v>0.0026506312140410692</v>
      </c>
    </row>
    <row r="17" spans="1:11" ht="12.75">
      <c r="A17" s="6" t="s">
        <v>27</v>
      </c>
      <c r="B17" s="20">
        <f>'Statewide #'!B17/'Statewide #'!B$42</f>
        <v>0.008687833066659614</v>
      </c>
      <c r="C17" s="20">
        <f>'Statewide #'!C17/'Statewide #'!C$42</f>
        <v>0.006585940268022759</v>
      </c>
      <c r="D17" s="20">
        <f>'Statewide #'!D17/'Statewide #'!D$42</f>
        <v>0.013333333333333334</v>
      </c>
      <c r="E17" s="20">
        <f>'Statewide #'!E17/'Statewide #'!E$42</f>
        <v>0</v>
      </c>
      <c r="F17" s="20">
        <f>'Statewide #'!F17/'Statewide #'!F$42</f>
        <v>0.022933588150979456</v>
      </c>
      <c r="G17" s="20">
        <f>'Statewide #'!G17/'Statewide #'!G$42</f>
        <v>0.007678037720292693</v>
      </c>
      <c r="H17" s="20">
        <f>'Statewide #'!H17/'Statewide #'!H$42</f>
        <v>0.004263565891472868</v>
      </c>
      <c r="I17" s="20">
        <f>'Statewide #'!I17/'Statewide #'!I$42</f>
        <v>0.014064160920166808</v>
      </c>
      <c r="J17" s="20">
        <f>'Statewide #'!J17/'Statewide #'!J$42</f>
        <v>0.005131128848346636</v>
      </c>
      <c r="K17" s="20">
        <f>'Statewide #'!K17/'Statewide #'!K$42</f>
        <v>0.009391550203474926</v>
      </c>
    </row>
    <row r="18" spans="1:11" ht="12.75">
      <c r="A18" s="6" t="s">
        <v>28</v>
      </c>
      <c r="B18" s="20">
        <f>'Statewide #'!B18/'Statewide #'!B$42</f>
        <v>0.006228263887970591</v>
      </c>
      <c r="C18" s="20">
        <f>'Statewide #'!C18/'Statewide #'!C$42</f>
        <v>0.005418811612930118</v>
      </c>
      <c r="D18" s="20">
        <f>'Statewide #'!D18/'Statewide #'!D$42</f>
        <v>0.010666666666666666</v>
      </c>
      <c r="E18" s="20">
        <f>'Statewide #'!E18/'Statewide #'!E$42</f>
        <v>0</v>
      </c>
      <c r="F18" s="20">
        <f>'Statewide #'!F18/'Statewide #'!F$42</f>
        <v>0.016563146997929608</v>
      </c>
      <c r="G18" s="20">
        <f>'Statewide #'!G18/'Statewide #'!G$42</f>
        <v>0.0029372359064206944</v>
      </c>
      <c r="H18" s="20">
        <f>'Statewide #'!H18/'Statewide #'!H$42</f>
        <v>0.0015503875968992248</v>
      </c>
      <c r="I18" s="20">
        <f>'Statewide #'!I18/'Statewide #'!I$42</f>
        <v>0.008231349995911581</v>
      </c>
      <c r="J18" s="20">
        <f>'Statewide #'!J18/'Statewide #'!J$42</f>
        <v>0.0011402508551881414</v>
      </c>
      <c r="K18" s="20">
        <f>'Statewide #'!K18/'Statewide #'!K$42</f>
        <v>0.006257568591579309</v>
      </c>
    </row>
    <row r="19" spans="1:11" ht="12.75">
      <c r="A19" s="6" t="s">
        <v>29</v>
      </c>
      <c r="B19" s="20">
        <f>'Statewide #'!B19/'Statewide #'!B$42</f>
        <v>0.006360498790050646</v>
      </c>
      <c r="C19" s="20">
        <f>'Statewide #'!C19/'Statewide #'!C$42</f>
        <v>0.005502177945436735</v>
      </c>
      <c r="D19" s="20">
        <f>'Statewide #'!D19/'Statewide #'!D$42</f>
        <v>0.0026666666666666666</v>
      </c>
      <c r="E19" s="20">
        <f>'Statewide #'!E19/'Statewide #'!E$42</f>
        <v>0</v>
      </c>
      <c r="F19" s="20">
        <f>'Statewide #'!F19/'Statewide #'!F$42</f>
        <v>0.020226150660933268</v>
      </c>
      <c r="G19" s="20">
        <f>'Statewide #'!G19/'Statewide #'!G$42</f>
        <v>0.00273111408842626</v>
      </c>
      <c r="H19" s="20">
        <f>'Statewide #'!H19/'Statewide #'!H$42</f>
        <v>0</v>
      </c>
      <c r="I19" s="20">
        <f>'Statewide #'!I19/'Statewide #'!I$42</f>
        <v>0.00866744800894001</v>
      </c>
      <c r="J19" s="20">
        <f>'Statewide #'!J19/'Statewide #'!J$42</f>
        <v>0.005131128848346636</v>
      </c>
      <c r="K19" s="20">
        <f>'Statewide #'!K19/'Statewide #'!K$42</f>
        <v>0.00651223708077149</v>
      </c>
    </row>
    <row r="20" spans="1:11" ht="12.75">
      <c r="A20" s="6" t="s">
        <v>30</v>
      </c>
      <c r="B20" s="20">
        <f>'Statewide #'!B20/'Statewide #'!B$42</f>
        <v>0.008899408909987703</v>
      </c>
      <c r="C20" s="20">
        <f>'Statewide #'!C20/'Statewide #'!C$42</f>
        <v>0.007127821429315771</v>
      </c>
      <c r="D20" s="20">
        <f>'Statewide #'!D20/'Statewide #'!D$42</f>
        <v>0.042666666666666665</v>
      </c>
      <c r="E20" s="20">
        <f>'Statewide #'!E20/'Statewide #'!E$42</f>
        <v>0.0005813953488372093</v>
      </c>
      <c r="F20" s="20">
        <f>'Statewide #'!F20/'Statewide #'!F$42</f>
        <v>0.021181716833890748</v>
      </c>
      <c r="G20" s="20">
        <f>'Statewide #'!G20/'Statewide #'!G$42</f>
        <v>0.014892301350097907</v>
      </c>
      <c r="H20" s="20">
        <f>'Statewide #'!H20/'Statewide #'!H$42</f>
        <v>0.0069767441860465115</v>
      </c>
      <c r="I20" s="20">
        <f>'Statewide #'!I20/'Statewide #'!I$42</f>
        <v>0.01589032134972335</v>
      </c>
      <c r="J20" s="20">
        <f>'Statewide #'!J20/'Statewide #'!J$42</f>
        <v>0.05758266818700114</v>
      </c>
      <c r="K20" s="20">
        <f>'Statewide #'!K20/'Statewide #'!K$42</f>
        <v>0.01120541352445597</v>
      </c>
    </row>
    <row r="21" spans="1:11" ht="12.75">
      <c r="A21" s="6" t="s">
        <v>31</v>
      </c>
      <c r="B21" s="20">
        <f>'Statewide #'!B21/'Statewide #'!B$42</f>
        <v>0.0003305872552001375</v>
      </c>
      <c r="C21" s="20">
        <f>'Statewide #'!C21/'Statewide #'!C$42</f>
        <v>0.0003334653300264688</v>
      </c>
      <c r="D21" s="20">
        <f>'Statewide #'!D21/'Statewide #'!D$42</f>
        <v>0</v>
      </c>
      <c r="E21" s="20">
        <f>'Statewide #'!E21/'Statewide #'!E$42</f>
        <v>0</v>
      </c>
      <c r="F21" s="20">
        <f>'Statewide #'!F21/'Statewide #'!F$42</f>
        <v>0</v>
      </c>
      <c r="G21" s="20">
        <f>'Statewide #'!G21/'Statewide #'!G$42</f>
        <v>5.153045449860868E-05</v>
      </c>
      <c r="H21" s="20">
        <f>'Statewide #'!H21/'Statewide #'!H$42</f>
        <v>0</v>
      </c>
      <c r="I21" s="20">
        <f>'Statewide #'!I21/'Statewide #'!I$42</f>
        <v>0.00021804900651421408</v>
      </c>
      <c r="J21" s="20">
        <f>'Statewide #'!J21/'Statewide #'!J$42</f>
        <v>0</v>
      </c>
      <c r="K21" s="20">
        <f>'Statewide #'!K21/'Statewide #'!K$42</f>
        <v>0.00025986580529814405</v>
      </c>
    </row>
    <row r="22" spans="1:11" ht="12.75">
      <c r="A22" s="12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2.75">
      <c r="A23" s="6" t="s">
        <v>33</v>
      </c>
      <c r="B23" s="20">
        <f>'Statewide #'!B23/'Statewide #'!B$42</f>
        <v>0.0022083228647369188</v>
      </c>
      <c r="C23" s="20">
        <f>'Statewide #'!C23/'Statewide #'!C$42</f>
        <v>0.0020633167295387757</v>
      </c>
      <c r="D23" s="20">
        <f>'Statewide #'!D23/'Statewide #'!D$42</f>
        <v>0</v>
      </c>
      <c r="E23" s="20">
        <f>'Statewide #'!E23/'Statewide #'!E$42</f>
        <v>0.025</v>
      </c>
      <c r="F23" s="20">
        <f>'Statewide #'!F23/'Statewide #'!F$42</f>
        <v>0.0006370441153049849</v>
      </c>
      <c r="G23" s="20">
        <f>'Statewide #'!G23/'Statewide #'!G$42</f>
        <v>0.00623518499433165</v>
      </c>
      <c r="H23" s="20">
        <f>'Statewide #'!H23/'Statewide #'!H$42</f>
        <v>0.00813953488372093</v>
      </c>
      <c r="I23" s="20">
        <f>'Statewide #'!I23/'Statewide #'!I$42</f>
        <v>0.002752868707241953</v>
      </c>
      <c r="J23" s="20">
        <f>'Statewide #'!J23/'Statewide #'!J$42</f>
        <v>0</v>
      </c>
      <c r="K23" s="20">
        <f>'Statewide #'!K23/'Statewide #'!K$42</f>
        <v>0.0028897077549153616</v>
      </c>
    </row>
    <row r="24" spans="1:11" ht="12.75">
      <c r="A24" s="6" t="s">
        <v>34</v>
      </c>
      <c r="B24" s="20">
        <f>'Statewide #'!B24/'Statewide #'!B$42</f>
        <v>0.1711251867817992</v>
      </c>
      <c r="C24" s="20">
        <f>'Statewide #'!C24/'Statewide #'!C$42</f>
        <v>0.1853441987453367</v>
      </c>
      <c r="D24" s="20">
        <f>'Statewide #'!D24/'Statewide #'!D$42</f>
        <v>0.11733333333333333</v>
      </c>
      <c r="E24" s="20">
        <f>'Statewide #'!E24/'Statewide #'!E$42</f>
        <v>0.06395348837209303</v>
      </c>
      <c r="F24" s="20">
        <f>'Statewide #'!F24/'Statewide #'!F$42</f>
        <v>0.06131549609810479</v>
      </c>
      <c r="G24" s="20">
        <f>'Statewide #'!G24/'Statewide #'!G$42</f>
        <v>0.12357002988766361</v>
      </c>
      <c r="H24" s="20">
        <f>'Statewide #'!H24/'Statewide #'!H$42</f>
        <v>0.1496124031007752</v>
      </c>
      <c r="I24" s="20">
        <f>'Statewide #'!I24/'Statewide #'!I$42</f>
        <v>0.09667747826323966</v>
      </c>
      <c r="J24" s="20">
        <f>'Statewide #'!J24/'Statewide #'!J$42</f>
        <v>0.08209806157354618</v>
      </c>
      <c r="K24" s="20">
        <f>'Statewide #'!K24/'Statewide #'!K$42</f>
        <v>0.14993217502481718</v>
      </c>
    </row>
    <row r="25" spans="1:11" ht="12.75">
      <c r="A25" s="6" t="s">
        <v>35</v>
      </c>
      <c r="B25" s="20">
        <f>'Statewide #'!B25/'Statewide #'!B$42</f>
        <v>0.0007934094124803301</v>
      </c>
      <c r="C25" s="20">
        <f>'Statewide #'!C25/'Statewide #'!C$42</f>
        <v>0.0007294554094329005</v>
      </c>
      <c r="D25" s="20">
        <f>'Statewide #'!D25/'Statewide #'!D$42</f>
        <v>0</v>
      </c>
      <c r="E25" s="20">
        <f>'Statewide #'!E25/'Statewide #'!E$42</f>
        <v>0.0011627906976744186</v>
      </c>
      <c r="F25" s="20">
        <f>'Statewide #'!F25/'Statewide #'!F$42</f>
        <v>0.00031852205765249244</v>
      </c>
      <c r="G25" s="20">
        <f>'Statewide #'!G25/'Statewide #'!G$42</f>
        <v>0.0016489745439554778</v>
      </c>
      <c r="H25" s="20">
        <f>'Statewide #'!H25/'Statewide #'!H$42</f>
        <v>0.0031007751937984496</v>
      </c>
      <c r="I25" s="20">
        <f>'Statewide #'!I25/'Statewide #'!I$42</f>
        <v>0.0004906102646569817</v>
      </c>
      <c r="J25" s="20">
        <f>'Statewide #'!J25/'Statewide #'!J$42</f>
        <v>0.0005701254275940707</v>
      </c>
      <c r="K25" s="20">
        <f>'Statewide #'!K25/'Statewide #'!K$42</f>
        <v>0.0008211759447421352</v>
      </c>
    </row>
    <row r="26" spans="1:11" ht="12.75">
      <c r="A26" s="6" t="s">
        <v>36</v>
      </c>
      <c r="B26" s="20">
        <f>'Statewide #'!B26/'Statewide #'!B$42</f>
        <v>0.000238022823744099</v>
      </c>
      <c r="C26" s="20">
        <f>'Statewide #'!C26/'Statewide #'!C$42</f>
        <v>0.0001875742481398887</v>
      </c>
      <c r="D26" s="20">
        <f>'Statewide #'!D26/'Statewide #'!D$42</f>
        <v>0</v>
      </c>
      <c r="E26" s="20">
        <f>'Statewide #'!E26/'Statewide #'!E$42</f>
        <v>0</v>
      </c>
      <c r="F26" s="20">
        <f>'Statewide #'!F26/'Statewide #'!F$42</f>
        <v>0.00015926102882624622</v>
      </c>
      <c r="G26" s="20">
        <f>'Statewide #'!G26/'Statewide #'!G$42</f>
        <v>0.0012367309079666083</v>
      </c>
      <c r="H26" s="20">
        <f>'Statewide #'!H26/'Statewide #'!H$42</f>
        <v>0</v>
      </c>
      <c r="I26" s="20">
        <f>'Statewide #'!I26/'Statewide #'!I$42</f>
        <v>0.0001907928806999373</v>
      </c>
      <c r="J26" s="20">
        <f>'Statewide #'!J26/'Statewide #'!J$42</f>
        <v>0</v>
      </c>
      <c r="K26" s="20">
        <f>'Statewide #'!K26/'Statewide #'!K$42</f>
        <v>0.00030664165025181</v>
      </c>
    </row>
    <row r="27" spans="1:11" ht="12.75">
      <c r="A27" s="6" t="s">
        <v>37</v>
      </c>
      <c r="B27" s="20">
        <f>'Statewide #'!B27/'Statewide #'!B$42</f>
        <v>0.278962749428084</v>
      </c>
      <c r="C27" s="20">
        <f>'Statewide #'!C27/'Statewide #'!C$42</f>
        <v>0.26199954148517124</v>
      </c>
      <c r="D27" s="20">
        <f>'Statewide #'!D27/'Statewide #'!D$42</f>
        <v>0.010666666666666666</v>
      </c>
      <c r="E27" s="20">
        <f>'Statewide #'!E27/'Statewide #'!E$42</f>
        <v>0.03255813953488372</v>
      </c>
      <c r="F27" s="20">
        <f>'Statewide #'!F27/'Statewide #'!F$42</f>
        <v>0.059882146838668576</v>
      </c>
      <c r="G27" s="20">
        <f>'Statewide #'!G27/'Statewide #'!G$42</f>
        <v>0.08765330310213336</v>
      </c>
      <c r="H27" s="20">
        <f>'Statewide #'!H27/'Statewide #'!H$42</f>
        <v>0.06899224806201551</v>
      </c>
      <c r="I27" s="20">
        <f>'Statewide #'!I27/'Statewide #'!I$42</f>
        <v>0.34473547929897247</v>
      </c>
      <c r="J27" s="20">
        <f>'Statewide #'!J27/'Statewide #'!J$42</f>
        <v>0.05815279361459521</v>
      </c>
      <c r="K27" s="20">
        <f>'Statewide #'!K27/'Statewide #'!K$42</f>
        <v>0.2532756084757831</v>
      </c>
    </row>
    <row r="28" spans="1:11" ht="12.75">
      <c r="A28" s="6" t="s">
        <v>38</v>
      </c>
      <c r="B28" s="20">
        <f>'Statewide #'!B28/'Statewide #'!B$42</f>
        <v>0.12951086309720589</v>
      </c>
      <c r="C28" s="20">
        <f>'Statewide #'!C28/'Statewide #'!C$42</f>
        <v>0.11068964798566099</v>
      </c>
      <c r="D28" s="20">
        <f>'Statewide #'!D28/'Statewide #'!D$42</f>
        <v>0.08266666666666667</v>
      </c>
      <c r="E28" s="20">
        <f>'Statewide #'!E28/'Statewide #'!E$42</f>
        <v>0.012209302325581395</v>
      </c>
      <c r="F28" s="20">
        <f>'Statewide #'!F28/'Statewide #'!F$42</f>
        <v>0.28651059085841696</v>
      </c>
      <c r="G28" s="20">
        <f>'Statewide #'!G28/'Statewide #'!G$42</f>
        <v>0.04601669586725755</v>
      </c>
      <c r="H28" s="20">
        <f>'Statewide #'!H28/'Statewide #'!H$42</f>
        <v>0.03565891472868217</v>
      </c>
      <c r="I28" s="20">
        <f>'Statewide #'!I28/'Statewide #'!I$42</f>
        <v>0.3168797187167816</v>
      </c>
      <c r="J28" s="20">
        <f>'Statewide #'!J28/'Statewide #'!J$42</f>
        <v>0.3204104903078677</v>
      </c>
      <c r="K28" s="20">
        <f>'Statewide #'!K28/'Statewide #'!K$42</f>
        <v>0.15658993695655563</v>
      </c>
    </row>
    <row r="29" spans="1:11" ht="12.75">
      <c r="A29" s="6" t="s">
        <v>39</v>
      </c>
      <c r="B29" s="20">
        <f>'Statewide #'!B29/'Statewide #'!B$42</f>
        <v>0.006373722280258651</v>
      </c>
      <c r="C29" s="20">
        <f>'Statewide #'!C29/'Statewide #'!C$42</f>
        <v>0.01631895958817032</v>
      </c>
      <c r="D29" s="20">
        <f>'Statewide #'!D29/'Statewide #'!D$42</f>
        <v>0</v>
      </c>
      <c r="E29" s="20">
        <f>'Statewide #'!E29/'Statewide #'!E$42</f>
        <v>0</v>
      </c>
      <c r="F29" s="20">
        <f>'Statewide #'!F29/'Statewide #'!F$42</f>
        <v>0.00031852205765249244</v>
      </c>
      <c r="G29" s="20">
        <f>'Statewide #'!G29/'Statewide #'!G$42</f>
        <v>0.00020612181799443472</v>
      </c>
      <c r="H29" s="20">
        <f>'Statewide #'!H29/'Statewide #'!H$42</f>
        <v>0</v>
      </c>
      <c r="I29" s="20">
        <f>'Statewide #'!I29/'Statewide #'!I$42</f>
        <v>0.00016353675488566056</v>
      </c>
      <c r="J29" s="20">
        <f>'Statewide #'!J29/'Statewide #'!J$42</f>
        <v>0</v>
      </c>
      <c r="K29" s="20">
        <f>'Statewide #'!K29/'Statewide #'!K$42</f>
        <v>0.006636972667314599</v>
      </c>
    </row>
    <row r="30" spans="1:11" ht="12.75">
      <c r="A30" s="12" t="s">
        <v>40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2.75">
      <c r="A31" s="6" t="s">
        <v>41</v>
      </c>
      <c r="B31" s="20">
        <f>'Statewide #'!B31/'Statewide #'!B$42</f>
        <v>0.000370257725824154</v>
      </c>
      <c r="C31" s="20">
        <f>'Statewide #'!C31/'Statewide #'!C$42</f>
        <v>0.0002917821637731602</v>
      </c>
      <c r="D31" s="20">
        <f>'Statewide #'!D31/'Statewide #'!D$42</f>
        <v>0</v>
      </c>
      <c r="E31" s="20">
        <f>'Statewide #'!E31/'Statewide #'!E$42</f>
        <v>0</v>
      </c>
      <c r="F31" s="20">
        <f>'Statewide #'!F31/'Statewide #'!F$42</f>
        <v>0.00047778308647873863</v>
      </c>
      <c r="G31" s="20">
        <f>'Statewide #'!G31/'Statewide #'!G$42</f>
        <v>0.0004637740904874781</v>
      </c>
      <c r="H31" s="20">
        <f>'Statewide #'!H31/'Statewide #'!H$42</f>
        <v>0</v>
      </c>
      <c r="I31" s="20">
        <f>'Statewide #'!I31/'Statewide #'!I$42</f>
        <v>0.0001362806290713838</v>
      </c>
      <c r="J31" s="20">
        <f>'Statewide #'!J31/'Statewide #'!J$42</f>
        <v>0.0011402508551881414</v>
      </c>
      <c r="K31" s="20">
        <f>'Statewide #'!K31/'Statewide #'!K$42</f>
        <v>0.0003170362824637357</v>
      </c>
    </row>
    <row r="32" spans="1:11" ht="12.75">
      <c r="A32" s="6" t="s">
        <v>42</v>
      </c>
      <c r="B32" s="20">
        <f>'Statewide #'!B32/'Statewide #'!B$42</f>
        <v>0.01605331711251868</v>
      </c>
      <c r="C32" s="20">
        <f>'Statewide #'!C32/'Statewide #'!C$42</f>
        <v>0.014464058689898085</v>
      </c>
      <c r="D32" s="20">
        <f>'Statewide #'!D32/'Statewide #'!D$42</f>
        <v>0.032</v>
      </c>
      <c r="E32" s="20">
        <f>'Statewide #'!E32/'Statewide #'!E$42</f>
        <v>0</v>
      </c>
      <c r="F32" s="20">
        <f>'Statewide #'!F32/'Statewide #'!F$42</f>
        <v>0.004459308807134894</v>
      </c>
      <c r="G32" s="20">
        <f>'Statewide #'!G32/'Statewide #'!G$42</f>
        <v>0.04065752859940225</v>
      </c>
      <c r="H32" s="20">
        <f>'Statewide #'!H32/'Statewide #'!H$42</f>
        <v>0.034108527131782945</v>
      </c>
      <c r="I32" s="20">
        <f>'Statewide #'!I32/'Statewide #'!I$42</f>
        <v>0.005614761917741012</v>
      </c>
      <c r="J32" s="20">
        <f>'Statewide #'!J32/'Statewide #'!J$42</f>
        <v>0.02565564424173318</v>
      </c>
      <c r="K32" s="20">
        <f>'Statewide #'!K32/'Statewide #'!K$42</f>
        <v>0.01598694434194182</v>
      </c>
    </row>
    <row r="33" spans="1:11" ht="12.75">
      <c r="A33" s="14">
        <v>32</v>
      </c>
      <c r="B33" s="20">
        <f>'Statewide #'!B33/'Statewide #'!B$42</f>
        <v>0.0008595268635203575</v>
      </c>
      <c r="C33" s="20">
        <f>'Statewide #'!C33/'Statewide #'!C$42</f>
        <v>0.0003959900794064317</v>
      </c>
      <c r="D33" s="20">
        <f>'Statewide #'!D33/'Statewide #'!D$42</f>
        <v>0</v>
      </c>
      <c r="E33" s="20">
        <f>'Statewide #'!E33/'Statewide #'!E$42</f>
        <v>0</v>
      </c>
      <c r="F33" s="20">
        <f>'Statewide #'!F33/'Statewide #'!F$42</f>
        <v>0.003822264691829909</v>
      </c>
      <c r="G33" s="20">
        <f>'Statewide #'!G33/'Statewide #'!G$42</f>
        <v>0.0007214263629805215</v>
      </c>
      <c r="H33" s="20">
        <f>'Statewide #'!H33/'Statewide #'!H$42</f>
        <v>0</v>
      </c>
      <c r="I33" s="20">
        <f>'Statewide #'!I33/'Statewide #'!I$42</f>
        <v>8.176837744283028E-05</v>
      </c>
      <c r="J33" s="20">
        <f>'Statewide #'!J33/'Statewide #'!J$42</f>
        <v>0.0011402508551881414</v>
      </c>
      <c r="K33" s="20">
        <f>'Statewide #'!K33/'Statewide #'!K$42</f>
        <v>0.0006600591454572858</v>
      </c>
    </row>
    <row r="34" spans="1:11" ht="12.75">
      <c r="A34" s="14">
        <v>33</v>
      </c>
      <c r="B34" s="20">
        <f>'Statewide #'!B34/'Statewide #'!B$42</f>
        <v>0.003676130277825529</v>
      </c>
      <c r="C34" s="20">
        <f>'Statewide #'!C34/'Statewide #'!C$42</f>
        <v>0.00581480169233655</v>
      </c>
      <c r="D34" s="20">
        <f>'Statewide #'!D34/'Statewide #'!D$42</f>
        <v>0.0026666666666666666</v>
      </c>
      <c r="E34" s="20">
        <f>'Statewide #'!E34/'Statewide #'!E$42</f>
        <v>0</v>
      </c>
      <c r="F34" s="20">
        <f>'Statewide #'!F34/'Statewide #'!F$42</f>
        <v>0.011944577161968466</v>
      </c>
      <c r="G34" s="20">
        <f>'Statewide #'!G34/'Statewide #'!G$42</f>
        <v>0.004534679995877563</v>
      </c>
      <c r="H34" s="20">
        <f>'Statewide #'!H34/'Statewide #'!H$42</f>
        <v>0.002325581395348837</v>
      </c>
      <c r="I34" s="20">
        <f>'Statewide #'!I34/'Statewide #'!I$42</f>
        <v>0.0028891493363133363</v>
      </c>
      <c r="J34" s="20">
        <f>'Statewide #'!J34/'Statewide #'!J$42</f>
        <v>0.005131128848346636</v>
      </c>
      <c r="K34" s="20">
        <f>'Statewide #'!K34/'Statewide #'!K$42</f>
        <v>0.004376140161220746</v>
      </c>
    </row>
    <row r="35" spans="1:11" ht="12.75">
      <c r="A35" s="14">
        <v>34</v>
      </c>
      <c r="B35" s="20">
        <f>'Statewide #'!B35/'Statewide #'!B$42</f>
        <v>0.052986525263478045</v>
      </c>
      <c r="C35" s="20">
        <f>'Statewide #'!C35/'Statewide #'!C$42</f>
        <v>0.04451762155853359</v>
      </c>
      <c r="D35" s="20">
        <f>'Statewide #'!D35/'Statewide #'!D$42</f>
        <v>0.005333333333333333</v>
      </c>
      <c r="E35" s="20">
        <f>'Statewide #'!E35/'Statewide #'!E$42</f>
        <v>0</v>
      </c>
      <c r="F35" s="20">
        <f>'Statewide #'!F35/'Statewide #'!F$42</f>
        <v>0.020863194776238256</v>
      </c>
      <c r="G35" s="20">
        <f>'Statewide #'!G35/'Statewide #'!G$42</f>
        <v>0.01051221271771617</v>
      </c>
      <c r="H35" s="20">
        <f>'Statewide #'!H35/'Statewide #'!H$42</f>
        <v>0.006201550387596899</v>
      </c>
      <c r="I35" s="20">
        <f>'Statewide #'!I35/'Statewide #'!I$42</f>
        <v>0.020987216876993103</v>
      </c>
      <c r="J35" s="20">
        <f>'Statewide #'!J35/'Statewide #'!J$42</f>
        <v>0.01653363740022805</v>
      </c>
      <c r="K35" s="20">
        <f>'Statewide #'!K35/'Statewide #'!K$42</f>
        <v>0.037914420992999215</v>
      </c>
    </row>
    <row r="36" spans="1:11" ht="12.75">
      <c r="A36" s="14">
        <v>35</v>
      </c>
      <c r="B36" s="20">
        <f>'Statewide #'!B36/'Statewide #'!B$42</f>
        <v>0.036470385993679175</v>
      </c>
      <c r="C36" s="20">
        <f>'Statewide #'!C36/'Statewide #'!C$42</f>
        <v>0.04062024551384923</v>
      </c>
      <c r="D36" s="20">
        <f>'Statewide #'!D36/'Statewide #'!D$42</f>
        <v>0.02666666666666667</v>
      </c>
      <c r="E36" s="20">
        <f>'Statewide #'!E36/'Statewide #'!E$42</f>
        <v>0.004651162790697674</v>
      </c>
      <c r="F36" s="20">
        <f>'Statewide #'!F36/'Statewide #'!F$42</f>
        <v>0.023889154323936932</v>
      </c>
      <c r="G36" s="20">
        <f>'Statewide #'!G36/'Statewide #'!G$42</f>
        <v>0.017468824075028342</v>
      </c>
      <c r="H36" s="20">
        <f>'Statewide #'!H36/'Statewide #'!H$42</f>
        <v>0.03062015503875969</v>
      </c>
      <c r="I36" s="20">
        <f>'Statewide #'!I36/'Statewide #'!I$42</f>
        <v>0.027010820681948267</v>
      </c>
      <c r="J36" s="20">
        <f>'Statewide #'!J36/'Statewide #'!J$42</f>
        <v>0.010832383124287344</v>
      </c>
      <c r="K36" s="20">
        <f>'Statewide #'!K36/'Statewide #'!K$42</f>
        <v>0.03275868341588404</v>
      </c>
    </row>
    <row r="37" spans="1:11" ht="12.75">
      <c r="A37" s="4" t="s">
        <v>43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2.75">
      <c r="A38" s="14">
        <v>50</v>
      </c>
      <c r="B38" s="20">
        <f>'Statewide #'!B38/'Statewide #'!B$42</f>
        <v>0.01737566613331923</v>
      </c>
      <c r="C38" s="20">
        <f>'Statewide #'!C38/'Statewide #'!C$42</f>
        <v>0.014589108188658011</v>
      </c>
      <c r="D38" s="20">
        <f>'Statewide #'!D38/'Statewide #'!D$42</f>
        <v>0.016</v>
      </c>
      <c r="E38" s="20">
        <f>'Statewide #'!E38/'Statewide #'!E$42</f>
        <v>0</v>
      </c>
      <c r="F38" s="20">
        <f>'Statewide #'!F38/'Statewide #'!F$42</f>
        <v>0.006848224239528587</v>
      </c>
      <c r="G38" s="20">
        <f>'Statewide #'!G38/'Statewide #'!G$42</f>
        <v>0.02973307224569721</v>
      </c>
      <c r="H38" s="20">
        <f>'Statewide #'!H38/'Statewide #'!H$42</f>
        <v>0.02441860465116279</v>
      </c>
      <c r="I38" s="20">
        <f>'Statewide #'!I38/'Statewide #'!I$42</f>
        <v>0.0046880536400556025</v>
      </c>
      <c r="J38" s="20">
        <f>'Statewide #'!J38/'Statewide #'!J$42</f>
        <v>0.014823261117445839</v>
      </c>
      <c r="K38" s="20">
        <f>'Statewide #'!K38/'Statewide #'!K$42</f>
        <v>0.015077414023398317</v>
      </c>
    </row>
    <row r="39" spans="1:11" ht="12.75">
      <c r="A39" s="14">
        <v>51</v>
      </c>
      <c r="B39" s="20">
        <f>'Statewide #'!B39/'Statewide #'!B$42</f>
        <v>0.003808365179905584</v>
      </c>
      <c r="C39" s="20">
        <f>'Statewide #'!C39/'Statewide #'!C$42</f>
        <v>0.0047935641191304895</v>
      </c>
      <c r="D39" s="20">
        <f>'Statewide #'!D39/'Statewide #'!D$42</f>
        <v>0.024</v>
      </c>
      <c r="E39" s="20">
        <f>'Statewide #'!E39/'Statewide #'!E$42</f>
        <v>0</v>
      </c>
      <c r="F39" s="20">
        <f>'Statewide #'!F39/'Statewide #'!F$42</f>
        <v>0.008122312470138558</v>
      </c>
      <c r="G39" s="20">
        <f>'Statewide #'!G39/'Statewide #'!G$42</f>
        <v>0.01942698134597547</v>
      </c>
      <c r="H39" s="20">
        <f>'Statewide #'!H39/'Statewide #'!H$42</f>
        <v>0.021705426356589147</v>
      </c>
      <c r="I39" s="20">
        <f>'Statewide #'!I39/'Statewide #'!I$42</f>
        <v>0.0028618932104990595</v>
      </c>
      <c r="J39" s="20">
        <f>'Statewide #'!J39/'Statewide #'!J$42</f>
        <v>0.007411630558722919</v>
      </c>
      <c r="K39" s="20">
        <f>'Statewide #'!K39/'Statewide #'!K$42</f>
        <v>0.005867769883632092</v>
      </c>
    </row>
    <row r="40" spans="1:14" ht="12.75">
      <c r="A40" s="4" t="s">
        <v>44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M40" s="15"/>
      <c r="N40" s="15"/>
    </row>
    <row r="41" spans="1:14" ht="12.75">
      <c r="A41" s="14">
        <v>60</v>
      </c>
      <c r="B41" s="20">
        <f>'Statewide #'!B41/'Statewide #'!B$42</f>
        <v>0.07994922179760126</v>
      </c>
      <c r="C41" s="20">
        <f>'Statewide #'!C41/'Statewide #'!C$42</f>
        <v>0.10943915299806173</v>
      </c>
      <c r="D41" s="20">
        <f>'Statewide #'!D41/'Statewide #'!D$42</f>
        <v>0</v>
      </c>
      <c r="E41" s="20">
        <f>'Statewide #'!E41/'Statewide #'!E$42</f>
        <v>0</v>
      </c>
      <c r="F41" s="20">
        <f>'Statewide #'!F41/'Statewide #'!F$42</f>
        <v>0</v>
      </c>
      <c r="G41" s="20">
        <f>'Statewide #'!G41/'Statewide #'!G$42</f>
        <v>0.0011852004534679997</v>
      </c>
      <c r="H41" s="20">
        <f>'Statewide #'!H41/'Statewide #'!H$42</f>
        <v>0.0011627906976744186</v>
      </c>
      <c r="I41" s="20">
        <f>'Statewide #'!I41/'Statewide #'!I$42</f>
        <v>8.176837744283028E-05</v>
      </c>
      <c r="J41" s="20">
        <f>'Statewide #'!J41/'Statewide #'!J$42</f>
        <v>0.08608893956670467</v>
      </c>
      <c r="K41" s="20">
        <f>'Statewide #'!K41/'Statewide #'!K$42</f>
        <v>0.059649596948135986</v>
      </c>
      <c r="M41" s="16"/>
      <c r="N41" s="16"/>
    </row>
    <row r="42" spans="1:14" ht="16.5" customHeight="1">
      <c r="A42" s="3" t="s">
        <v>12</v>
      </c>
      <c r="B42" s="22">
        <f>SUM(B5:B41)</f>
        <v>0.9999999999999997</v>
      </c>
      <c r="C42" s="22">
        <f>SUM(C5:C41)</f>
        <v>0.9999999999999998</v>
      </c>
      <c r="D42" s="22">
        <f>SUM(D5:D41)</f>
        <v>1</v>
      </c>
      <c r="E42" s="22">
        <f>SUM(E5:E41)</f>
        <v>0.9999999999999999</v>
      </c>
      <c r="F42" s="22">
        <f>SUM(F5:F41)</f>
        <v>0.9999999999999998</v>
      </c>
      <c r="G42" s="22">
        <f>SUM(G5:G41)</f>
        <v>1</v>
      </c>
      <c r="H42" s="22">
        <f>SUM(H5:H41)</f>
        <v>1.0000000000000002</v>
      </c>
      <c r="I42" s="22">
        <f>SUM(I5:I41)</f>
        <v>0.9999999999999999</v>
      </c>
      <c r="J42" s="22">
        <f>SUM(J5:J41)</f>
        <v>1</v>
      </c>
      <c r="K42" s="22">
        <f>SUM(K5:K41)</f>
        <v>1</v>
      </c>
      <c r="M42" s="16"/>
      <c r="N42" s="16"/>
    </row>
    <row r="43" spans="1:11" ht="12.75">
      <c r="A43" s="3" t="s">
        <v>45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2.75">
      <c r="A44" s="19" t="s">
        <v>46</v>
      </c>
      <c r="B44" s="23">
        <f>SUM(B5:B11)</f>
        <v>0.09055446094442167</v>
      </c>
      <c r="C44" s="23">
        <f>SUM(C5:C11)</f>
        <v>0.07955232279443945</v>
      </c>
      <c r="D44" s="23">
        <f>SUM(D5:D11)</f>
        <v>0.058666666666666666</v>
      </c>
      <c r="E44" s="23">
        <f>SUM(E5:E11)</f>
        <v>0.09709302325581395</v>
      </c>
      <c r="F44" s="23">
        <f>SUM(F5:F11)</f>
        <v>0.07118967988533206</v>
      </c>
      <c r="G44" s="23">
        <f>SUM(G5:G11)</f>
        <v>0.25219004431619085</v>
      </c>
      <c r="H44" s="23">
        <f>SUM(H5:H11)</f>
        <v>0.15000000000000002</v>
      </c>
      <c r="I44" s="23">
        <f>SUM(I5:I11)</f>
        <v>0.05701981520346698</v>
      </c>
      <c r="J44" s="23">
        <f>SUM(J5:J11)</f>
        <v>0.08551881413911061</v>
      </c>
      <c r="K44" s="23">
        <f>SUM(K5:K11)</f>
        <v>0.09783427837864526</v>
      </c>
    </row>
    <row r="45" spans="1:11" ht="12.75">
      <c r="A45" s="19" t="s">
        <v>47</v>
      </c>
      <c r="B45" s="23">
        <f>B13</f>
        <v>0.07631276199039974</v>
      </c>
      <c r="C45" s="23">
        <f>C13</f>
        <v>0.08136554052645839</v>
      </c>
      <c r="D45" s="23">
        <f>D13</f>
        <v>0.5466666666666666</v>
      </c>
      <c r="E45" s="23">
        <f>E13</f>
        <v>0.7622093023255814</v>
      </c>
      <c r="F45" s="23">
        <f>F13</f>
        <v>0.3446408663799968</v>
      </c>
      <c r="G45" s="23">
        <f>G13</f>
        <v>0.32093167061733485</v>
      </c>
      <c r="H45" s="23">
        <f>H13</f>
        <v>0.4445736434108527</v>
      </c>
      <c r="I45" s="23">
        <f>I13</f>
        <v>0.06773147264847774</v>
      </c>
      <c r="J45" s="23">
        <f>J13</f>
        <v>0.21493728620296465</v>
      </c>
      <c r="K45" s="23">
        <f>K13</f>
        <v>0.12261508157187628</v>
      </c>
    </row>
    <row r="46" spans="1:11" ht="12.75">
      <c r="A46" s="19" t="s">
        <v>48</v>
      </c>
      <c r="B46" s="23">
        <f>SUM(B15:B21)</f>
        <v>0.03237110402919747</v>
      </c>
      <c r="C46" s="23">
        <f>SUM(C15:C21)</f>
        <v>0.026823117484004087</v>
      </c>
      <c r="D46" s="23">
        <f>SUM(D15:D21)</f>
        <v>0.07733333333333334</v>
      </c>
      <c r="E46" s="23">
        <f>SUM(E15:E21)</f>
        <v>0.0011627906976744186</v>
      </c>
      <c r="F46" s="23">
        <f>SUM(F15:F21)</f>
        <v>0.09460105112279027</v>
      </c>
      <c r="G46" s="23">
        <f>SUM(G15:G21)</f>
        <v>0.03560754405853859</v>
      </c>
      <c r="H46" s="23">
        <f>SUM(H15:H21)</f>
        <v>0.01937984496124031</v>
      </c>
      <c r="I46" s="23">
        <f>SUM(I15:I21)</f>
        <v>0.04900651421406961</v>
      </c>
      <c r="J46" s="23">
        <f>SUM(J15:J21)</f>
        <v>0.06955530216647662</v>
      </c>
      <c r="K46" s="23">
        <f>SUM(K15:K21)</f>
        <v>0.03649035637996539</v>
      </c>
    </row>
    <row r="47" spans="1:11" ht="12.75">
      <c r="A47" s="19" t="s">
        <v>49</v>
      </c>
      <c r="B47" s="23">
        <f>SUM(B23:B29)</f>
        <v>0.5892122766883092</v>
      </c>
      <c r="C47" s="23">
        <f>SUM(C23:C29)</f>
        <v>0.5773326941914507</v>
      </c>
      <c r="D47" s="23">
        <f>SUM(D23:D29)</f>
        <v>0.21066666666666667</v>
      </c>
      <c r="E47" s="23">
        <f>SUM(E23:E29)</f>
        <v>0.13488372093023257</v>
      </c>
      <c r="F47" s="23">
        <f>SUM(F23:F29)</f>
        <v>0.4091415830546265</v>
      </c>
      <c r="G47" s="23">
        <f>SUM(G23:G29)</f>
        <v>0.26656704112130275</v>
      </c>
      <c r="H47" s="23">
        <f>SUM(H23:H29)</f>
        <v>0.2655038759689923</v>
      </c>
      <c r="I47" s="23">
        <f>SUM(I23:I29)</f>
        <v>0.7618904848864784</v>
      </c>
      <c r="J47" s="23">
        <f>SUM(J23:J29)</f>
        <v>0.46123147092360317</v>
      </c>
      <c r="K47" s="23">
        <f>SUM(K23:K29)</f>
        <v>0.5704522184743798</v>
      </c>
    </row>
    <row r="48" spans="1:11" ht="12.75">
      <c r="A48" s="19" t="s">
        <v>50</v>
      </c>
      <c r="B48" s="23">
        <f>SUM(B31:B36)</f>
        <v>0.11041614323684594</v>
      </c>
      <c r="C48" s="23">
        <f>SUM(C31:C36)</f>
        <v>0.10610449969779705</v>
      </c>
      <c r="D48" s="23">
        <f>SUM(D31:D36)</f>
        <v>0.06666666666666667</v>
      </c>
      <c r="E48" s="23">
        <f>SUM(E31:E36)</f>
        <v>0.004651162790697674</v>
      </c>
      <c r="F48" s="23">
        <f>SUM(F31:F36)</f>
        <v>0.0654562828475872</v>
      </c>
      <c r="G48" s="23">
        <f>SUM(G31:G36)</f>
        <v>0.07435844584149233</v>
      </c>
      <c r="H48" s="23">
        <f>SUM(H31:H36)</f>
        <v>0.07325581395348837</v>
      </c>
      <c r="I48" s="23">
        <f>SUM(I31:I36)</f>
        <v>0.056719997819509926</v>
      </c>
      <c r="J48" s="23">
        <f>SUM(J31:J36)</f>
        <v>0.06043329532497149</v>
      </c>
      <c r="K48" s="23">
        <f>SUM(K31:K36)</f>
        <v>0.09201328433996685</v>
      </c>
    </row>
    <row r="49" spans="1:11" ht="12.75">
      <c r="A49" s="19" t="s">
        <v>51</v>
      </c>
      <c r="B49" s="23">
        <f>SUM(B38:B39)</f>
        <v>0.021184031313224813</v>
      </c>
      <c r="C49" s="23">
        <f>SUM(C38:C39)</f>
        <v>0.0193826723077885</v>
      </c>
      <c r="D49" s="23">
        <f>SUM(D38:D39)</f>
        <v>0.04</v>
      </c>
      <c r="E49" s="23">
        <f>SUM(E38:E39)</f>
        <v>0</v>
      </c>
      <c r="F49" s="23">
        <f>SUM(F38:F39)</f>
        <v>0.014970536709667144</v>
      </c>
      <c r="G49" s="23">
        <f>SUM(G38:G39)</f>
        <v>0.04916005359167268</v>
      </c>
      <c r="H49" s="23">
        <f>SUM(H38:H39)</f>
        <v>0.046124031007751934</v>
      </c>
      <c r="I49" s="23">
        <f>SUM(I38:I39)</f>
        <v>0.0075499468505546615</v>
      </c>
      <c r="J49" s="23">
        <f>SUM(J38:J39)</f>
        <v>0.02223489167616876</v>
      </c>
      <c r="K49" s="23">
        <f>SUM(K38:K39)</f>
        <v>0.02094518390703041</v>
      </c>
    </row>
    <row r="50" spans="1:11" ht="12.75">
      <c r="A50" s="19" t="s">
        <v>52</v>
      </c>
      <c r="B50" s="23">
        <f>B41</f>
        <v>0.07994922179760126</v>
      </c>
      <c r="C50" s="23">
        <f>C41</f>
        <v>0.10943915299806173</v>
      </c>
      <c r="D50" s="23">
        <f>D41</f>
        <v>0</v>
      </c>
      <c r="E50" s="23">
        <f>E41</f>
        <v>0</v>
      </c>
      <c r="F50" s="23">
        <f>F41</f>
        <v>0</v>
      </c>
      <c r="G50" s="23">
        <f>G41</f>
        <v>0.0011852004534679997</v>
      </c>
      <c r="H50" s="23">
        <f>H41</f>
        <v>0.0011627906976744186</v>
      </c>
      <c r="I50" s="23">
        <f>I41</f>
        <v>8.176837744283028E-05</v>
      </c>
      <c r="J50" s="23">
        <f>J41</f>
        <v>0.08608893956670467</v>
      </c>
      <c r="K50" s="23">
        <f>K41</f>
        <v>0.059649596948135986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95" zoomScaleNormal="95" workbookViewId="0" topLeftCell="A1">
      <selection activeCell="B9" sqref="B9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9.75" customHeight="1">
      <c r="A3" s="25"/>
      <c r="B3" s="26"/>
      <c r="C3" s="26"/>
      <c r="D3" s="26"/>
      <c r="E3" s="26"/>
      <c r="F3" s="26"/>
      <c r="G3" s="26"/>
      <c r="H3" s="26"/>
      <c r="I3" s="25"/>
    </row>
    <row r="4" spans="1:9" ht="16.5" customHeight="1">
      <c r="A4" s="3" t="s">
        <v>53</v>
      </c>
      <c r="B4" s="3" t="s">
        <v>54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7" t="s">
        <v>55</v>
      </c>
      <c r="C5" s="27"/>
      <c r="D5" s="27"/>
      <c r="E5" s="27"/>
      <c r="F5" s="27"/>
      <c r="G5" s="27"/>
      <c r="H5" s="27"/>
      <c r="I5" s="27"/>
    </row>
    <row r="6" spans="1:9" ht="12.75">
      <c r="A6" s="6" t="s">
        <v>4</v>
      </c>
      <c r="B6" s="27" t="s">
        <v>56</v>
      </c>
      <c r="C6" s="27"/>
      <c r="D6" s="27"/>
      <c r="E6" s="27"/>
      <c r="F6" s="27"/>
      <c r="G6" s="27"/>
      <c r="H6" s="27"/>
      <c r="I6" s="27"/>
    </row>
    <row r="7" spans="1:9" ht="12.75">
      <c r="A7" s="6" t="s">
        <v>5</v>
      </c>
      <c r="B7" s="27" t="s">
        <v>57</v>
      </c>
      <c r="C7" s="27"/>
      <c r="D7" s="27"/>
      <c r="E7" s="27"/>
      <c r="F7" s="27"/>
      <c r="G7" s="27"/>
      <c r="H7" s="27"/>
      <c r="I7" s="27"/>
    </row>
    <row r="8" spans="1:9" ht="12.75">
      <c r="A8" s="6" t="s">
        <v>6</v>
      </c>
      <c r="B8" s="27" t="s">
        <v>58</v>
      </c>
      <c r="C8" s="27"/>
      <c r="D8" s="27"/>
      <c r="E8" s="27"/>
      <c r="F8" s="27"/>
      <c r="G8" s="27"/>
      <c r="H8" s="27"/>
      <c r="I8" s="27"/>
    </row>
    <row r="9" spans="1:9" ht="25.5" customHeight="1">
      <c r="A9" s="28" t="s">
        <v>7</v>
      </c>
      <c r="B9" s="29" t="s">
        <v>59</v>
      </c>
      <c r="C9" s="29"/>
      <c r="D9" s="29"/>
      <c r="E9" s="29"/>
      <c r="F9" s="29"/>
      <c r="G9" s="29"/>
      <c r="H9" s="29"/>
      <c r="I9" s="29"/>
    </row>
    <row r="10" spans="1:9" ht="12.75">
      <c r="A10" s="6" t="s">
        <v>8</v>
      </c>
      <c r="B10" s="27" t="s">
        <v>60</v>
      </c>
      <c r="C10" s="27"/>
      <c r="D10" s="27"/>
      <c r="E10" s="27"/>
      <c r="F10" s="27"/>
      <c r="G10" s="27"/>
      <c r="H10" s="27"/>
      <c r="I10" s="27"/>
    </row>
    <row r="11" spans="1:9" ht="12.75">
      <c r="A11" s="6" t="s">
        <v>9</v>
      </c>
      <c r="B11" s="27" t="s">
        <v>61</v>
      </c>
      <c r="C11" s="27"/>
      <c r="D11" s="27"/>
      <c r="E11" s="27"/>
      <c r="F11" s="27"/>
      <c r="G11" s="27"/>
      <c r="H11" s="27"/>
      <c r="I11" s="27"/>
    </row>
    <row r="12" spans="1:9" ht="12.75">
      <c r="A12" s="6" t="s">
        <v>10</v>
      </c>
      <c r="B12" s="27" t="s">
        <v>62</v>
      </c>
      <c r="C12" s="27"/>
      <c r="D12" s="27"/>
      <c r="E12" s="27"/>
      <c r="F12" s="27"/>
      <c r="G12" s="27"/>
      <c r="H12" s="27"/>
      <c r="I12" s="27"/>
    </row>
    <row r="13" spans="1:9" ht="17.25" customHeight="1">
      <c r="A13" s="6" t="s">
        <v>11</v>
      </c>
      <c r="B13" s="27" t="s">
        <v>63</v>
      </c>
      <c r="C13" s="27"/>
      <c r="D13" s="27"/>
      <c r="E13" s="27"/>
      <c r="F13" s="27"/>
      <c r="G13" s="27"/>
      <c r="H13" s="27"/>
      <c r="I13" s="27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2</v>
      </c>
      <c r="B2" s="3" t="s">
        <v>54</v>
      </c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13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6" t="s">
        <v>14</v>
      </c>
      <c r="B4" s="27" t="s">
        <v>64</v>
      </c>
      <c r="C4" s="27"/>
      <c r="D4" s="27"/>
      <c r="E4" s="27"/>
      <c r="F4" s="27"/>
      <c r="G4" s="27"/>
      <c r="H4" s="27"/>
      <c r="I4" s="27"/>
      <c r="J4" s="27"/>
    </row>
    <row r="5" spans="1:10" ht="12.75">
      <c r="A5" s="6" t="s">
        <v>16</v>
      </c>
      <c r="B5" s="27" t="s">
        <v>65</v>
      </c>
      <c r="C5" s="27"/>
      <c r="D5" s="27"/>
      <c r="E5" s="27"/>
      <c r="F5" s="27"/>
      <c r="G5" s="27"/>
      <c r="H5" s="27"/>
      <c r="I5" s="27"/>
      <c r="J5" s="27"/>
    </row>
    <row r="6" spans="1:10" ht="27.75" customHeight="1">
      <c r="A6" s="6" t="s">
        <v>17</v>
      </c>
      <c r="B6" s="30" t="s">
        <v>66</v>
      </c>
      <c r="C6" s="30"/>
      <c r="D6" s="30"/>
      <c r="E6" s="30"/>
      <c r="F6" s="30"/>
      <c r="G6" s="30"/>
      <c r="H6" s="30"/>
      <c r="I6" s="30"/>
      <c r="J6" s="30"/>
    </row>
    <row r="7" spans="1:10" ht="12.75">
      <c r="A7" s="6" t="s">
        <v>18</v>
      </c>
      <c r="B7" s="27" t="s">
        <v>67</v>
      </c>
      <c r="C7" s="27"/>
      <c r="D7" s="27"/>
      <c r="E7" s="27"/>
      <c r="F7" s="27"/>
      <c r="G7" s="27"/>
      <c r="H7" s="27"/>
      <c r="I7" s="27"/>
      <c r="J7" s="27"/>
    </row>
    <row r="8" spans="1:10" ht="12.75">
      <c r="A8" s="6" t="s">
        <v>19</v>
      </c>
      <c r="B8" s="27" t="s">
        <v>68</v>
      </c>
      <c r="C8" s="27"/>
      <c r="D8" s="27"/>
      <c r="E8" s="27"/>
      <c r="F8" s="27"/>
      <c r="G8" s="27"/>
      <c r="H8" s="27"/>
      <c r="I8" s="27"/>
      <c r="J8" s="27"/>
    </row>
    <row r="9" spans="1:10" ht="12.75">
      <c r="A9" s="6" t="s">
        <v>20</v>
      </c>
      <c r="B9" s="27" t="s">
        <v>69</v>
      </c>
      <c r="C9" s="27"/>
      <c r="D9" s="27"/>
      <c r="E9" s="27"/>
      <c r="F9" s="27"/>
      <c r="G9" s="27"/>
      <c r="H9" s="27"/>
      <c r="I9" s="27"/>
      <c r="J9" s="27"/>
    </row>
    <row r="10" spans="1:10" ht="12.75">
      <c r="A10" s="6" t="s">
        <v>21</v>
      </c>
      <c r="B10" s="27" t="s">
        <v>70</v>
      </c>
      <c r="C10" s="27"/>
      <c r="D10" s="27"/>
      <c r="E10" s="27"/>
      <c r="F10" s="27"/>
      <c r="G10" s="27"/>
      <c r="H10" s="27"/>
      <c r="I10" s="27"/>
      <c r="J10" s="27"/>
    </row>
    <row r="11" spans="1:10" ht="12.75">
      <c r="A11" s="12" t="s">
        <v>22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2.75">
      <c r="A12" s="6" t="s">
        <v>23</v>
      </c>
      <c r="B12" s="27" t="s">
        <v>71</v>
      </c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12" t="s">
        <v>24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6" t="s">
        <v>25</v>
      </c>
      <c r="B14" s="27" t="str">
        <f>B4</f>
        <v>Agency Notice Defective</v>
      </c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6" t="s">
        <v>26</v>
      </c>
      <c r="B15" s="27" t="str">
        <f>B5</f>
        <v>Agency Verification and/or Eligibility Determination Procedure Defective</v>
      </c>
      <c r="C15" s="27"/>
      <c r="D15" s="27"/>
      <c r="E15" s="27"/>
      <c r="F15" s="27"/>
      <c r="G15" s="27"/>
      <c r="H15" s="27"/>
      <c r="I15" s="27"/>
      <c r="J15" s="27"/>
    </row>
    <row r="16" spans="1:10" ht="26.25" customHeight="1">
      <c r="A16" s="6" t="s">
        <v>27</v>
      </c>
      <c r="B16" s="30" t="str">
        <f>B6</f>
        <v>Agency Hearing Presentation Defective (insufficient documents, testimony etc., but all or part of case record was present)</v>
      </c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6" t="s">
        <v>28</v>
      </c>
      <c r="B17" s="27" t="str">
        <f>B7</f>
        <v>Agency Either Misapplied Law, Regulation or Policy or There Was No Authority for Their Action</v>
      </c>
      <c r="C17" s="27"/>
      <c r="D17" s="27"/>
      <c r="E17" s="27"/>
      <c r="F17" s="27"/>
      <c r="G17" s="27"/>
      <c r="H17" s="27"/>
      <c r="I17" s="27"/>
      <c r="J17" s="27"/>
    </row>
    <row r="18" spans="1:10" ht="12.75">
      <c r="A18" s="6" t="s">
        <v>29</v>
      </c>
      <c r="B18" s="27" t="str">
        <f>B8</f>
        <v>Agency Failed to Produce Appellant's Case Record</v>
      </c>
      <c r="C18" s="27"/>
      <c r="D18" s="27"/>
      <c r="E18" s="27"/>
      <c r="F18" s="27"/>
      <c r="G18" s="27"/>
      <c r="H18" s="27"/>
      <c r="I18" s="27"/>
      <c r="J18" s="27"/>
    </row>
    <row r="19" spans="1:10" ht="12.75">
      <c r="A19" s="6" t="s">
        <v>30</v>
      </c>
      <c r="B19" s="27" t="str">
        <f>B9</f>
        <v>Factual Issues Found in Favor of Appellant</v>
      </c>
      <c r="C19" s="27"/>
      <c r="D19" s="27"/>
      <c r="E19" s="27"/>
      <c r="F19" s="27"/>
      <c r="G19" s="27"/>
      <c r="H19" s="27"/>
      <c r="I19" s="27"/>
      <c r="J19" s="27"/>
    </row>
    <row r="20" spans="1:10" ht="12.75">
      <c r="A20" s="6" t="s">
        <v>31</v>
      </c>
      <c r="B20" s="27" t="str">
        <f>B10</f>
        <v>Agency Failed to Send Requested Documents to Appellant</v>
      </c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12" t="s">
        <v>32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6" t="s">
        <v>33</v>
      </c>
      <c r="B22" s="27" t="s">
        <v>72</v>
      </c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6" t="s">
        <v>34</v>
      </c>
      <c r="B23" s="27" t="s">
        <v>73</v>
      </c>
      <c r="C23" s="27"/>
      <c r="D23" s="27"/>
      <c r="E23" s="27"/>
      <c r="F23" s="27"/>
      <c r="G23" s="27"/>
      <c r="H23" s="27"/>
      <c r="I23" s="27"/>
      <c r="J23" s="27"/>
    </row>
    <row r="24" spans="1:10" ht="25.5" customHeight="1">
      <c r="A24" s="6" t="s">
        <v>35</v>
      </c>
      <c r="B24" s="29" t="s">
        <v>74</v>
      </c>
      <c r="C24" s="29"/>
      <c r="D24" s="29"/>
      <c r="E24" s="29"/>
      <c r="F24" s="29"/>
      <c r="G24" s="29"/>
      <c r="H24" s="29"/>
      <c r="I24" s="29"/>
      <c r="J24" s="29"/>
    </row>
    <row r="25" spans="1:10" ht="12.75">
      <c r="A25" s="6" t="s">
        <v>36</v>
      </c>
      <c r="B25" s="27" t="s">
        <v>75</v>
      </c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6" t="s">
        <v>37</v>
      </c>
      <c r="B26" s="27" t="s">
        <v>76</v>
      </c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6" t="s">
        <v>38</v>
      </c>
      <c r="B27" s="27" t="s">
        <v>77</v>
      </c>
      <c r="C27" s="27"/>
      <c r="D27" s="27"/>
      <c r="E27" s="27"/>
      <c r="F27" s="27"/>
      <c r="G27" s="27"/>
      <c r="H27" s="27"/>
      <c r="I27" s="27"/>
      <c r="J27" s="27"/>
    </row>
    <row r="28" spans="1:10" ht="12.75">
      <c r="A28" s="6" t="s">
        <v>39</v>
      </c>
      <c r="B28" s="27" t="s">
        <v>78</v>
      </c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6" t="s">
        <v>40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6" t="s">
        <v>41</v>
      </c>
      <c r="B30" s="27" t="s">
        <v>79</v>
      </c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6" t="s">
        <v>42</v>
      </c>
      <c r="B31" s="27" t="s">
        <v>80</v>
      </c>
      <c r="C31" s="27"/>
      <c r="D31" s="27"/>
      <c r="E31" s="27"/>
      <c r="F31" s="27"/>
      <c r="G31" s="27"/>
      <c r="H31" s="27"/>
      <c r="I31" s="27"/>
      <c r="J31" s="27"/>
    </row>
    <row r="32" spans="1:10" ht="26.25" customHeight="1">
      <c r="A32" s="14">
        <v>32</v>
      </c>
      <c r="B32" s="29" t="s">
        <v>81</v>
      </c>
      <c r="C32" s="29"/>
      <c r="D32" s="29"/>
      <c r="E32" s="29"/>
      <c r="F32" s="29"/>
      <c r="G32" s="29"/>
      <c r="H32" s="29"/>
      <c r="I32" s="29"/>
      <c r="J32" s="29"/>
    </row>
    <row r="33" spans="1:10" ht="26.25" customHeight="1">
      <c r="A33" s="14">
        <v>33</v>
      </c>
      <c r="B33" s="29" t="s">
        <v>82</v>
      </c>
      <c r="C33" s="29"/>
      <c r="D33" s="29"/>
      <c r="E33" s="29"/>
      <c r="F33" s="29"/>
      <c r="G33" s="29"/>
      <c r="H33" s="29"/>
      <c r="I33" s="29"/>
      <c r="J33" s="29"/>
    </row>
    <row r="34" spans="1:10" ht="12.75">
      <c r="A34" s="14">
        <v>34</v>
      </c>
      <c r="B34" s="27" t="s">
        <v>83</v>
      </c>
      <c r="C34" s="27"/>
      <c r="D34" s="27"/>
      <c r="E34" s="27"/>
      <c r="F34" s="27"/>
      <c r="G34" s="27"/>
      <c r="H34" s="27"/>
      <c r="I34" s="27"/>
      <c r="J34" s="27"/>
    </row>
    <row r="35" spans="1:10" ht="12.75">
      <c r="A35" s="14">
        <v>35</v>
      </c>
      <c r="B35" s="27" t="s">
        <v>84</v>
      </c>
      <c r="C35" s="27"/>
      <c r="D35" s="27"/>
      <c r="E35" s="27"/>
      <c r="F35" s="27"/>
      <c r="G35" s="27"/>
      <c r="H35" s="27"/>
      <c r="I35" s="27"/>
      <c r="J35" s="27"/>
    </row>
    <row r="36" spans="1:10" ht="12.75">
      <c r="A36" s="4" t="s">
        <v>43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.75">
      <c r="A37" s="14">
        <v>50</v>
      </c>
      <c r="B37" s="27" t="s">
        <v>85</v>
      </c>
      <c r="C37" s="27"/>
      <c r="D37" s="27"/>
      <c r="E37" s="27"/>
      <c r="F37" s="27"/>
      <c r="G37" s="27"/>
      <c r="H37" s="27"/>
      <c r="I37" s="27"/>
      <c r="J37" s="27"/>
    </row>
    <row r="38" spans="1:10" ht="12.75">
      <c r="A38" s="14">
        <v>51</v>
      </c>
      <c r="B38" s="27" t="s">
        <v>86</v>
      </c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4" t="s">
        <v>44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14">
        <v>60</v>
      </c>
      <c r="B40" s="27" t="s">
        <v>87</v>
      </c>
      <c r="C40" s="27"/>
      <c r="D40" s="27"/>
      <c r="E40" s="27"/>
      <c r="F40" s="27"/>
      <c r="G40" s="27"/>
      <c r="H40" s="27"/>
      <c r="I40" s="27"/>
      <c r="J40" s="27"/>
    </row>
  </sheetData>
  <sheetProtection password="ABD9" sheet="1"/>
  <mergeCells count="40">
    <mergeCell ref="A1:J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</mergeCells>
  <printOptions horizontalCentered="1" verticalCentered="1"/>
  <pageMargins left="0.7479166666666667" right="0.7479166666666667" top="0.1701388888888889" bottom="0.1701388888888889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2020-11-01T18:53:21Z</dcterms:created>
  <cp:category/>
  <cp:version/>
  <cp:contentType/>
  <cp:contentStatus/>
  <cp:revision>1</cp:revision>
</cp:coreProperties>
</file>