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ewide #" sheetId="1" r:id="rId1"/>
    <sheet name="Statewide %" sheetId="2" r:id="rId2"/>
    <sheet name="Catgory of Assistance Codes" sheetId="3" r:id="rId3"/>
    <sheet name="Outcome Reason Codes" sheetId="4" r:id="rId4"/>
  </sheets>
  <definedNames/>
  <calcPr fullCalcOnLoad="1"/>
</workbook>
</file>

<file path=xl/sharedStrings.xml><?xml version="1.0" encoding="utf-8"?>
<sst xmlns="http://schemas.openxmlformats.org/spreadsheetml/2006/main" count="185" uniqueCount="89">
  <si>
    <t>Statewide Report of Fair Hearing Issues Decided by Outcome Reason for the Year 2012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</si>
  <si>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</si>
  <si>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</si>
  <si>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</si>
  <si>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</si>
  <si>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</si>
  <si>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</si>
  <si>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</si>
  <si>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</si>
  <si>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</si>
  <si>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</si>
  <si>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</si>
  <si>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</si>
  <si>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</si>
  <si>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</si>
  <si>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</si>
  <si>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</si>
  <si>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</si>
  <si>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</si>
  <si>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</si>
  <si>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</si>
  <si>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</si>
  <si>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</si>
  <si>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</si>
  <si>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</si>
  <si>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</si>
  <si>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</si>
  <si>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</si>
  <si>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</si>
  <si>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</si>
  <si>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</si>
  <si>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</si>
  <si>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</si>
  <si>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</si>
  <si>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</si>
  <si>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</si>
  <si>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</si>
  <si>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</si>
  <si>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</si>
  <si>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</si>
  <si>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</si>
  <si>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</si>
  <si>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</si>
  <si>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</si>
  <si>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</si>
  <si>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1-7)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</si>
  <si>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</si>
  <si>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</si>
  <si>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</si>
  <si>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</si>
  <si>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</si>
  <si>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</si>
  <si>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Report by Percentage of Statewide Fair Hearing Issues Decided by Outcome Reason for the Year 2012</t>
  </si>
  <si>
    <t>Report of Fair Hearing Issues Decided by Outcome Reason for the Year 2012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</si>
  <si>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</si>
  <si>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</si>
  <si>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</si>
  <si>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</si>
  <si>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</si>
  <si>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</si>
  <si>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</si>
  <si>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</si>
  <si>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</si>
  <si>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</si>
  <si>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</si>
  <si>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</si>
  <si>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</si>
  <si>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</si>
  <si>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</si>
  <si>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</si>
  <si>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</si>
  <si>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</si>
  <si>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</si>
  <si>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</si>
  <si>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</si>
  <si>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</si>
  <si>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</si>
  <si>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</si>
  <si>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</si>
  <si>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Agency Reevaluated Position Prior to Scheduling of Hearing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</si>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</sst>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6" fontId="2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7" fontId="0" fillId="2" borderId="1" xfId="0" applyNumberFormat="1" applyFill="1" applyBorder="1" applyAlignment="1">
      <alignment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11" width="10.7109375" style="0" customWidth="1"/>
    <col min="13" max="13" width="10.140625" style="0" customWidth="1"/>
    <col min="14" max="14" width="13.7109375" style="0" customWidth="1"/>
    <col min="15" max="15" width="10.8515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98</v>
      </c>
      <c r="C5" s="8">
        <v>96</v>
      </c>
      <c r="D5" s="9">
        <v>0</v>
      </c>
      <c r="E5" s="7">
        <v>3</v>
      </c>
      <c r="F5" s="7">
        <v>4</v>
      </c>
      <c r="G5" s="8">
        <v>194</v>
      </c>
      <c r="H5" s="7">
        <v>3</v>
      </c>
      <c r="I5" s="8">
        <v>122</v>
      </c>
      <c r="J5" s="8">
        <v>11</v>
      </c>
      <c r="K5" s="10">
        <f>SUM(B5:J5)</f>
        <v>531</v>
      </c>
    </row>
    <row r="6" spans="1:11" ht="12.75">
      <c r="A6" s="6" t="s">
        <v>15</v>
      </c>
      <c r="B6" s="11">
        <v>94</v>
      </c>
      <c r="C6" s="10">
        <v>55</v>
      </c>
      <c r="D6" s="9">
        <v>1</v>
      </c>
      <c r="E6" s="7">
        <v>2</v>
      </c>
      <c r="F6" s="11">
        <v>26</v>
      </c>
      <c r="G6" s="10">
        <v>356</v>
      </c>
      <c r="H6" s="11">
        <v>21</v>
      </c>
      <c r="I6" s="10">
        <v>106</v>
      </c>
      <c r="J6" s="10">
        <v>9</v>
      </c>
      <c r="K6" s="10">
        <f>SUM(B6:J6)</f>
        <v>670</v>
      </c>
    </row>
    <row r="7" spans="1:11" ht="12.75">
      <c r="A7" s="6" t="s">
        <v>16</v>
      </c>
      <c r="B7" s="9">
        <v>1287</v>
      </c>
      <c r="C7" s="10">
        <v>744</v>
      </c>
      <c r="D7" s="9">
        <v>2</v>
      </c>
      <c r="E7" s="9">
        <v>17</v>
      </c>
      <c r="F7" s="9">
        <v>85</v>
      </c>
      <c r="G7" s="10">
        <v>878</v>
      </c>
      <c r="H7" s="9">
        <v>18</v>
      </c>
      <c r="I7" s="10">
        <v>1188</v>
      </c>
      <c r="J7" s="10">
        <v>9</v>
      </c>
      <c r="K7" s="10">
        <f>SUM(B7:J7)</f>
        <v>4228</v>
      </c>
    </row>
    <row r="8" spans="1:11" ht="12.75">
      <c r="A8" s="6" t="s">
        <v>17</v>
      </c>
      <c r="B8" s="9">
        <v>250</v>
      </c>
      <c r="C8" s="10">
        <v>84</v>
      </c>
      <c r="D8" s="9">
        <v>0</v>
      </c>
      <c r="E8" s="9">
        <v>1</v>
      </c>
      <c r="F8" s="9">
        <v>13</v>
      </c>
      <c r="G8" s="10">
        <v>102</v>
      </c>
      <c r="H8" s="9">
        <v>3</v>
      </c>
      <c r="I8" s="10">
        <v>161</v>
      </c>
      <c r="J8" s="10">
        <v>3</v>
      </c>
      <c r="K8" s="10">
        <f>SUM(B8:J8)</f>
        <v>617</v>
      </c>
    </row>
    <row r="9" spans="1:11" ht="12.75">
      <c r="A9" s="6" t="s">
        <v>18</v>
      </c>
      <c r="B9" s="9">
        <v>545</v>
      </c>
      <c r="C9" s="10">
        <v>365</v>
      </c>
      <c r="D9" s="9">
        <v>0</v>
      </c>
      <c r="E9" s="9">
        <v>0</v>
      </c>
      <c r="F9" s="9">
        <v>112</v>
      </c>
      <c r="G9" s="10">
        <v>134</v>
      </c>
      <c r="H9" s="9">
        <v>3</v>
      </c>
      <c r="I9" s="10">
        <v>440</v>
      </c>
      <c r="J9" s="10">
        <v>4</v>
      </c>
      <c r="K9" s="10">
        <f>SUM(B9:J9)</f>
        <v>1603</v>
      </c>
    </row>
    <row r="10" spans="1:11" ht="12.75">
      <c r="A10" s="6" t="s">
        <v>19</v>
      </c>
      <c r="B10" s="9">
        <v>1985</v>
      </c>
      <c r="C10" s="10">
        <v>1029</v>
      </c>
      <c r="D10" s="9">
        <v>13</v>
      </c>
      <c r="E10" s="9">
        <v>16</v>
      </c>
      <c r="F10" s="9">
        <v>169</v>
      </c>
      <c r="G10" s="10">
        <v>2718</v>
      </c>
      <c r="H10" s="9">
        <v>28</v>
      </c>
      <c r="I10" s="10">
        <v>1247</v>
      </c>
      <c r="J10" s="10">
        <v>70</v>
      </c>
      <c r="K10" s="10">
        <f>SUM(B10:J10)</f>
        <v>7275</v>
      </c>
    </row>
    <row r="11" spans="1:11" ht="12.75">
      <c r="A11" s="6" t="s">
        <v>20</v>
      </c>
      <c r="B11" s="9">
        <v>42</v>
      </c>
      <c r="C11" s="10">
        <v>25</v>
      </c>
      <c r="D11" s="9">
        <v>0</v>
      </c>
      <c r="E11" s="9">
        <v>0</v>
      </c>
      <c r="F11" s="9">
        <v>0</v>
      </c>
      <c r="G11" s="10">
        <v>16</v>
      </c>
      <c r="H11" s="9">
        <v>0</v>
      </c>
      <c r="I11" s="10">
        <v>15</v>
      </c>
      <c r="J11" s="10">
        <v>1</v>
      </c>
      <c r="K11" s="10">
        <f>SUM(B11:J11)</f>
        <v>99</v>
      </c>
    </row>
    <row r="12" spans="1:11" ht="12.75">
      <c r="A12" s="12" t="s">
        <v>21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6" t="s">
        <v>22</v>
      </c>
      <c r="B13" s="9">
        <v>3997</v>
      </c>
      <c r="C13" s="10">
        <v>2776</v>
      </c>
      <c r="D13" s="9">
        <v>136</v>
      </c>
      <c r="E13" s="9">
        <v>440</v>
      </c>
      <c r="F13" s="9">
        <v>2253</v>
      </c>
      <c r="G13" s="10">
        <v>3803</v>
      </c>
      <c r="H13" s="9">
        <v>255</v>
      </c>
      <c r="I13" s="10">
        <v>3175</v>
      </c>
      <c r="J13" s="10">
        <v>242</v>
      </c>
      <c r="K13" s="10">
        <f>SUM(B13:J13)</f>
        <v>17077</v>
      </c>
    </row>
    <row r="14" spans="1:11" ht="12.75">
      <c r="A14" s="12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6" t="s">
        <v>24</v>
      </c>
      <c r="B15" s="9">
        <v>16</v>
      </c>
      <c r="C15" s="10">
        <v>14</v>
      </c>
      <c r="D15" s="9">
        <v>0</v>
      </c>
      <c r="E15" s="9">
        <v>0</v>
      </c>
      <c r="F15" s="9">
        <v>1</v>
      </c>
      <c r="G15" s="10">
        <v>3</v>
      </c>
      <c r="H15" s="9">
        <v>0</v>
      </c>
      <c r="I15" s="10">
        <v>6</v>
      </c>
      <c r="J15" s="10">
        <v>1</v>
      </c>
      <c r="K15" s="10">
        <f>SUM(B15:J15)</f>
        <v>41</v>
      </c>
    </row>
    <row r="16" spans="1:11" ht="12.75">
      <c r="A16" s="6" t="s">
        <v>25</v>
      </c>
      <c r="B16" s="9">
        <v>86</v>
      </c>
      <c r="C16" s="10">
        <v>43</v>
      </c>
      <c r="D16" s="9">
        <v>2</v>
      </c>
      <c r="E16" s="9">
        <v>0</v>
      </c>
      <c r="F16" s="9">
        <v>58</v>
      </c>
      <c r="G16" s="10">
        <v>86</v>
      </c>
      <c r="H16" s="9">
        <v>7</v>
      </c>
      <c r="I16" s="10">
        <v>86</v>
      </c>
      <c r="J16" s="10">
        <v>9</v>
      </c>
      <c r="K16" s="10">
        <f>SUM(B16:J16)</f>
        <v>377</v>
      </c>
    </row>
    <row r="17" spans="1:11" ht="12.75">
      <c r="A17" s="6" t="s">
        <v>26</v>
      </c>
      <c r="B17" s="9">
        <v>476</v>
      </c>
      <c r="C17" s="10">
        <v>222</v>
      </c>
      <c r="D17" s="9">
        <v>4</v>
      </c>
      <c r="E17" s="9">
        <v>0</v>
      </c>
      <c r="F17" s="9">
        <v>61</v>
      </c>
      <c r="G17" s="10">
        <v>99</v>
      </c>
      <c r="H17" s="9">
        <v>4</v>
      </c>
      <c r="I17" s="10">
        <v>801</v>
      </c>
      <c r="J17" s="10">
        <v>4</v>
      </c>
      <c r="K17" s="10">
        <f>SUM(B17:J17)</f>
        <v>1671</v>
      </c>
    </row>
    <row r="18" spans="1:11" ht="12.75">
      <c r="A18" s="6" t="s">
        <v>27</v>
      </c>
      <c r="B18" s="9">
        <v>263</v>
      </c>
      <c r="C18" s="10">
        <v>151</v>
      </c>
      <c r="D18" s="9">
        <v>3</v>
      </c>
      <c r="E18" s="9">
        <v>0</v>
      </c>
      <c r="F18" s="9">
        <v>376</v>
      </c>
      <c r="G18" s="10">
        <v>33</v>
      </c>
      <c r="H18" s="9">
        <v>2</v>
      </c>
      <c r="I18" s="10">
        <v>388</v>
      </c>
      <c r="J18" s="10">
        <v>1</v>
      </c>
      <c r="K18" s="10">
        <f>SUM(B18:J18)</f>
        <v>1217</v>
      </c>
    </row>
    <row r="19" spans="1:11" ht="12.75">
      <c r="A19" s="6" t="s">
        <v>28</v>
      </c>
      <c r="B19" s="9">
        <v>418</v>
      </c>
      <c r="C19" s="10">
        <v>205</v>
      </c>
      <c r="D19" s="9">
        <v>3</v>
      </c>
      <c r="E19" s="9">
        <v>0</v>
      </c>
      <c r="F19" s="9">
        <v>119</v>
      </c>
      <c r="G19" s="10">
        <v>39</v>
      </c>
      <c r="H19" s="9">
        <v>1</v>
      </c>
      <c r="I19" s="10">
        <v>383</v>
      </c>
      <c r="J19" s="10">
        <v>4</v>
      </c>
      <c r="K19" s="10">
        <f>SUM(B19:J19)</f>
        <v>1172</v>
      </c>
    </row>
    <row r="20" spans="1:11" ht="12.75">
      <c r="A20" s="6" t="s">
        <v>29</v>
      </c>
      <c r="B20" s="9">
        <v>365</v>
      </c>
      <c r="C20" s="10">
        <v>186</v>
      </c>
      <c r="D20" s="9">
        <v>4</v>
      </c>
      <c r="E20" s="9">
        <v>0</v>
      </c>
      <c r="F20" s="9">
        <v>58</v>
      </c>
      <c r="G20" s="10">
        <v>175</v>
      </c>
      <c r="H20" s="9">
        <v>4</v>
      </c>
      <c r="I20" s="10">
        <v>503</v>
      </c>
      <c r="J20" s="10">
        <v>291</v>
      </c>
      <c r="K20" s="10">
        <f>SUM(B20:J20)</f>
        <v>1586</v>
      </c>
    </row>
    <row r="21" spans="1:11" ht="12.75">
      <c r="A21" s="6" t="s">
        <v>30</v>
      </c>
      <c r="B21" s="9">
        <v>20</v>
      </c>
      <c r="C21" s="10">
        <v>14</v>
      </c>
      <c r="D21" s="9">
        <v>0</v>
      </c>
      <c r="E21" s="9">
        <v>0</v>
      </c>
      <c r="F21" s="9">
        <v>0</v>
      </c>
      <c r="G21" s="10">
        <v>0</v>
      </c>
      <c r="H21" s="9">
        <v>0</v>
      </c>
      <c r="I21" s="10">
        <v>55</v>
      </c>
      <c r="J21" s="10">
        <v>0</v>
      </c>
      <c r="K21" s="10">
        <f>SUM(B21:J21)</f>
        <v>89</v>
      </c>
    </row>
    <row r="22" spans="1:11" ht="12.75">
      <c r="A22" s="12" t="s">
        <v>31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6" t="s">
        <v>32</v>
      </c>
      <c r="B23" s="9">
        <v>60</v>
      </c>
      <c r="C23" s="10">
        <v>21</v>
      </c>
      <c r="D23" s="9">
        <v>0</v>
      </c>
      <c r="E23" s="9">
        <v>39</v>
      </c>
      <c r="F23" s="9">
        <v>1</v>
      </c>
      <c r="G23" s="10">
        <v>31</v>
      </c>
      <c r="H23" s="9">
        <v>0</v>
      </c>
      <c r="I23" s="10">
        <v>18</v>
      </c>
      <c r="J23" s="10">
        <v>2</v>
      </c>
      <c r="K23" s="10">
        <f>SUM(B23:J23)</f>
        <v>172</v>
      </c>
    </row>
    <row r="24" spans="1:11" ht="12.75">
      <c r="A24" s="6" t="s">
        <v>33</v>
      </c>
      <c r="B24" s="9">
        <v>6500</v>
      </c>
      <c r="C24" s="10">
        <v>4663</v>
      </c>
      <c r="D24" s="9">
        <v>38</v>
      </c>
      <c r="E24" s="9">
        <v>27</v>
      </c>
      <c r="F24" s="9">
        <v>186</v>
      </c>
      <c r="G24" s="10">
        <v>1650</v>
      </c>
      <c r="H24" s="9">
        <v>75</v>
      </c>
      <c r="I24" s="10">
        <v>2653</v>
      </c>
      <c r="J24" s="10">
        <v>91</v>
      </c>
      <c r="K24" s="10">
        <f>SUM(B24:J24)</f>
        <v>15883</v>
      </c>
    </row>
    <row r="25" spans="1:11" ht="12.75">
      <c r="A25" s="6" t="s">
        <v>34</v>
      </c>
      <c r="B25" s="9">
        <v>27</v>
      </c>
      <c r="C25" s="10">
        <v>17</v>
      </c>
      <c r="D25" s="9">
        <v>0</v>
      </c>
      <c r="E25" s="9">
        <v>0</v>
      </c>
      <c r="F25" s="9">
        <v>2</v>
      </c>
      <c r="G25" s="10">
        <v>15</v>
      </c>
      <c r="H25" s="9">
        <v>0</v>
      </c>
      <c r="I25" s="10">
        <v>21</v>
      </c>
      <c r="J25" s="10">
        <v>0</v>
      </c>
      <c r="K25" s="10">
        <f>SUM(B25:J25)</f>
        <v>82</v>
      </c>
    </row>
    <row r="26" spans="1:11" ht="12.75">
      <c r="A26" s="6" t="s">
        <v>35</v>
      </c>
      <c r="B26" s="9">
        <v>5</v>
      </c>
      <c r="C26" s="10">
        <v>5</v>
      </c>
      <c r="D26" s="9">
        <v>0</v>
      </c>
      <c r="E26" s="9">
        <v>0</v>
      </c>
      <c r="F26" s="9">
        <v>0</v>
      </c>
      <c r="G26" s="10">
        <v>1</v>
      </c>
      <c r="H26" s="9">
        <v>0</v>
      </c>
      <c r="I26" s="10">
        <v>4</v>
      </c>
      <c r="J26" s="10">
        <v>0</v>
      </c>
      <c r="K26" s="10">
        <f>SUM(B26:J26)</f>
        <v>15</v>
      </c>
    </row>
    <row r="27" spans="1:11" ht="12.75">
      <c r="A27" s="6" t="s">
        <v>36</v>
      </c>
      <c r="B27" s="9">
        <v>13490</v>
      </c>
      <c r="C27" s="10">
        <v>8485</v>
      </c>
      <c r="D27" s="9">
        <v>5</v>
      </c>
      <c r="E27" s="9">
        <v>31</v>
      </c>
      <c r="F27" s="9">
        <v>31</v>
      </c>
      <c r="G27" s="10">
        <v>947</v>
      </c>
      <c r="H27" s="9">
        <v>18</v>
      </c>
      <c r="I27" s="10">
        <v>9686</v>
      </c>
      <c r="J27" s="10">
        <v>158</v>
      </c>
      <c r="K27" s="10">
        <f>SUM(B27:J27)</f>
        <v>32851</v>
      </c>
    </row>
    <row r="28" spans="1:11" ht="12.75">
      <c r="A28" s="6" t="s">
        <v>37</v>
      </c>
      <c r="B28" s="9">
        <v>4551</v>
      </c>
      <c r="C28" s="10">
        <v>2532</v>
      </c>
      <c r="D28" s="9">
        <v>14</v>
      </c>
      <c r="E28" s="9">
        <v>0</v>
      </c>
      <c r="F28" s="9">
        <v>1004</v>
      </c>
      <c r="G28" s="10">
        <v>438</v>
      </c>
      <c r="H28" s="9">
        <v>7</v>
      </c>
      <c r="I28" s="10">
        <v>7711</v>
      </c>
      <c r="J28" s="10">
        <v>60</v>
      </c>
      <c r="K28" s="10">
        <f>SUM(B28:J28)</f>
        <v>16317</v>
      </c>
    </row>
    <row r="29" spans="1:11" ht="12.75">
      <c r="A29" s="6" t="s">
        <v>38</v>
      </c>
      <c r="B29" s="9">
        <v>1071</v>
      </c>
      <c r="C29" s="10">
        <v>912</v>
      </c>
      <c r="D29" s="9">
        <v>0</v>
      </c>
      <c r="E29" s="9">
        <v>0</v>
      </c>
      <c r="F29" s="9">
        <v>0</v>
      </c>
      <c r="G29" s="10">
        <v>54</v>
      </c>
      <c r="H29" s="9">
        <v>0</v>
      </c>
      <c r="I29" s="10">
        <v>425</v>
      </c>
      <c r="J29" s="10">
        <v>0</v>
      </c>
      <c r="K29" s="10">
        <f>SUM(B29:J29)</f>
        <v>2462</v>
      </c>
    </row>
    <row r="30" spans="1:11" ht="12.75">
      <c r="A30" s="12" t="s">
        <v>39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6" t="s">
        <v>40</v>
      </c>
      <c r="B31" s="9">
        <v>11</v>
      </c>
      <c r="C31" s="10">
        <v>9</v>
      </c>
      <c r="D31" s="9">
        <v>0</v>
      </c>
      <c r="E31" s="9">
        <v>0</v>
      </c>
      <c r="F31" s="9">
        <v>1</v>
      </c>
      <c r="G31" s="10">
        <v>14</v>
      </c>
      <c r="H31" s="9">
        <v>0</v>
      </c>
      <c r="I31" s="10">
        <v>1</v>
      </c>
      <c r="J31" s="10">
        <v>2</v>
      </c>
      <c r="K31" s="10">
        <f>SUM(B31:J31)</f>
        <v>38</v>
      </c>
    </row>
    <row r="32" spans="1:11" ht="12.75">
      <c r="A32" s="6" t="s">
        <v>41</v>
      </c>
      <c r="B32" s="9">
        <v>1195</v>
      </c>
      <c r="C32" s="10">
        <v>734</v>
      </c>
      <c r="D32" s="9">
        <v>11</v>
      </c>
      <c r="E32" s="9">
        <v>0</v>
      </c>
      <c r="F32" s="9">
        <v>23</v>
      </c>
      <c r="G32" s="10">
        <v>595</v>
      </c>
      <c r="H32" s="9">
        <v>21</v>
      </c>
      <c r="I32" s="10">
        <v>360</v>
      </c>
      <c r="J32" s="10">
        <v>13</v>
      </c>
      <c r="K32" s="10">
        <f>SUM(B32:J32)</f>
        <v>2952</v>
      </c>
    </row>
    <row r="33" spans="1:11" ht="12.75">
      <c r="A33" s="14">
        <v>32</v>
      </c>
      <c r="B33" s="9">
        <v>37</v>
      </c>
      <c r="C33" s="10">
        <v>16</v>
      </c>
      <c r="D33" s="9">
        <v>0</v>
      </c>
      <c r="E33" s="9">
        <v>0</v>
      </c>
      <c r="F33" s="9">
        <v>36</v>
      </c>
      <c r="G33" s="10">
        <v>34</v>
      </c>
      <c r="H33" s="9">
        <v>0</v>
      </c>
      <c r="I33" s="10">
        <v>17</v>
      </c>
      <c r="J33" s="10">
        <v>2</v>
      </c>
      <c r="K33" s="10">
        <f>SUM(B33:J33)</f>
        <v>142</v>
      </c>
    </row>
    <row r="34" spans="1:11" ht="12.75">
      <c r="A34" s="14">
        <v>33</v>
      </c>
      <c r="B34" s="9">
        <v>96</v>
      </c>
      <c r="C34" s="10">
        <v>56</v>
      </c>
      <c r="D34" s="9">
        <v>2</v>
      </c>
      <c r="E34" s="9">
        <v>0</v>
      </c>
      <c r="F34" s="9">
        <v>77</v>
      </c>
      <c r="G34" s="10">
        <v>83</v>
      </c>
      <c r="H34" s="9">
        <v>1</v>
      </c>
      <c r="I34" s="10">
        <v>35</v>
      </c>
      <c r="J34" s="10">
        <v>7</v>
      </c>
      <c r="K34" s="10">
        <f>SUM(B34:J34)</f>
        <v>357</v>
      </c>
    </row>
    <row r="35" spans="1:11" ht="12.75">
      <c r="A35" s="14">
        <v>34</v>
      </c>
      <c r="B35" s="9">
        <v>958</v>
      </c>
      <c r="C35" s="10">
        <v>453</v>
      </c>
      <c r="D35" s="9">
        <v>1</v>
      </c>
      <c r="E35" s="9">
        <v>0</v>
      </c>
      <c r="F35" s="9">
        <v>121</v>
      </c>
      <c r="G35" s="10">
        <v>63</v>
      </c>
      <c r="H35" s="9">
        <v>0</v>
      </c>
      <c r="I35" s="10">
        <v>302</v>
      </c>
      <c r="J35" s="10">
        <v>9</v>
      </c>
      <c r="K35" s="10">
        <f>SUM(B35:J35)</f>
        <v>1907</v>
      </c>
    </row>
    <row r="36" spans="1:11" ht="12.75">
      <c r="A36" s="14">
        <v>35</v>
      </c>
      <c r="B36" s="9">
        <v>465</v>
      </c>
      <c r="C36" s="10">
        <v>253</v>
      </c>
      <c r="D36" s="9">
        <v>2</v>
      </c>
      <c r="E36" s="9">
        <v>0</v>
      </c>
      <c r="F36" s="9">
        <v>43</v>
      </c>
      <c r="G36" s="10">
        <v>88</v>
      </c>
      <c r="H36" s="9">
        <v>1</v>
      </c>
      <c r="I36" s="10">
        <v>492</v>
      </c>
      <c r="J36" s="10">
        <v>2</v>
      </c>
      <c r="K36" s="10">
        <f>SUM(B36:J36)</f>
        <v>1346</v>
      </c>
    </row>
    <row r="37" spans="1:11" ht="12.75">
      <c r="A37" s="4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4">
        <v>50</v>
      </c>
      <c r="B38" s="9">
        <v>1091</v>
      </c>
      <c r="C38" s="10">
        <v>380</v>
      </c>
      <c r="D38" s="9">
        <v>3</v>
      </c>
      <c r="E38" s="9">
        <v>0</v>
      </c>
      <c r="F38" s="9">
        <v>24</v>
      </c>
      <c r="G38" s="10">
        <v>401</v>
      </c>
      <c r="H38" s="9">
        <v>17</v>
      </c>
      <c r="I38" s="10">
        <v>538</v>
      </c>
      <c r="J38" s="10">
        <v>13</v>
      </c>
      <c r="K38" s="10">
        <f>SUM(B38:J38)</f>
        <v>2467</v>
      </c>
    </row>
    <row r="39" spans="1:11" ht="12.75">
      <c r="A39" s="14">
        <v>51</v>
      </c>
      <c r="B39" s="9">
        <v>113</v>
      </c>
      <c r="C39" s="10">
        <v>143</v>
      </c>
      <c r="D39" s="9">
        <v>3</v>
      </c>
      <c r="E39" s="9">
        <v>0</v>
      </c>
      <c r="F39" s="9">
        <v>18</v>
      </c>
      <c r="G39" s="10">
        <v>236</v>
      </c>
      <c r="H39" s="9">
        <v>16</v>
      </c>
      <c r="I39">
        <v>99</v>
      </c>
      <c r="J39" s="10">
        <v>12</v>
      </c>
      <c r="K39" s="10">
        <f>SUM(B39:J39)</f>
        <v>640</v>
      </c>
    </row>
    <row r="40" spans="1:16" ht="12.75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M40" s="15"/>
      <c r="N40" s="15"/>
      <c r="O40" s="15"/>
      <c r="P40" s="16"/>
    </row>
    <row r="41" spans="1:16" ht="12.75">
      <c r="A41" s="14">
        <v>60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  <c r="K41" s="10">
        <f>SUM(B41:J41)</f>
        <v>1</v>
      </c>
      <c r="M41" s="17"/>
      <c r="N41" s="17"/>
      <c r="O41" s="15"/>
      <c r="P41" s="16"/>
    </row>
    <row r="42" spans="1:15" ht="16.5" customHeight="1">
      <c r="A42" s="3" t="s">
        <v>12</v>
      </c>
      <c r="B42" s="18">
        <f>SUM(B5:B41)</f>
        <v>39612</v>
      </c>
      <c r="C42" s="18">
        <f>SUM(C5:C41)</f>
        <v>24688</v>
      </c>
      <c r="D42" s="18">
        <f>SUM(D5:D41)</f>
        <v>247</v>
      </c>
      <c r="E42" s="18">
        <f>SUM(E5:E41)</f>
        <v>576</v>
      </c>
      <c r="F42" s="18">
        <f>SUM(F5:F41)</f>
        <v>4902</v>
      </c>
      <c r="G42" s="18">
        <f>SUM(G5:G41)</f>
        <v>13287</v>
      </c>
      <c r="H42" s="18">
        <f>SUM(H5:H41)</f>
        <v>505</v>
      </c>
      <c r="I42" s="18">
        <f>SUM(I5:I41)</f>
        <v>31038</v>
      </c>
      <c r="J42" s="18">
        <f>SUM(J5:J41)</f>
        <v>1030</v>
      </c>
      <c r="K42" s="18">
        <f>SUM(K5:K41)</f>
        <v>115885</v>
      </c>
      <c r="M42" s="15"/>
      <c r="N42" s="15"/>
      <c r="O42" s="15"/>
    </row>
    <row r="43" spans="1:15" ht="12.75">
      <c r="A43" s="3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M43" s="20"/>
      <c r="N43" s="20"/>
      <c r="O43" s="16"/>
    </row>
    <row r="44" spans="1:11" ht="12.75">
      <c r="A44" s="21" t="s">
        <v>45</v>
      </c>
      <c r="B44" s="10">
        <f>SUM(B5:B11)</f>
        <v>4301</v>
      </c>
      <c r="C44" s="10">
        <f>SUM(C5:C11)</f>
        <v>2398</v>
      </c>
      <c r="D44" s="10">
        <f>SUM(D5:D11)</f>
        <v>16</v>
      </c>
      <c r="E44" s="10">
        <f>SUM(E5:E11)</f>
        <v>39</v>
      </c>
      <c r="F44" s="10">
        <f>SUM(F5:F11)</f>
        <v>409</v>
      </c>
      <c r="G44" s="10">
        <f>SUM(G5:G11)</f>
        <v>4398</v>
      </c>
      <c r="H44" s="10">
        <f>SUM(H5:H11)</f>
        <v>76</v>
      </c>
      <c r="I44" s="10">
        <f>SUM(I5:I11)</f>
        <v>3279</v>
      </c>
      <c r="J44" s="10">
        <f>SUM(J5:J11)</f>
        <v>107</v>
      </c>
      <c r="K44" s="10">
        <f>SUM(K5:K11)</f>
        <v>15023</v>
      </c>
    </row>
    <row r="45" spans="1:11" ht="12.75">
      <c r="A45" s="21" t="s">
        <v>46</v>
      </c>
      <c r="B45" s="10">
        <f>B13</f>
        <v>3997</v>
      </c>
      <c r="C45" s="10">
        <f>C13</f>
        <v>2776</v>
      </c>
      <c r="D45" s="10">
        <f>D13</f>
        <v>136</v>
      </c>
      <c r="E45" s="10">
        <f>E13</f>
        <v>440</v>
      </c>
      <c r="F45" s="10">
        <f>F13</f>
        <v>2253</v>
      </c>
      <c r="G45" s="10">
        <f>G13</f>
        <v>3803</v>
      </c>
      <c r="H45" s="10">
        <f>H13</f>
        <v>255</v>
      </c>
      <c r="I45" s="10">
        <f>I13</f>
        <v>3175</v>
      </c>
      <c r="J45" s="10">
        <f>J13</f>
        <v>242</v>
      </c>
      <c r="K45" s="10">
        <f>K13</f>
        <v>17077</v>
      </c>
    </row>
    <row r="46" spans="1:11" ht="12.75">
      <c r="A46" s="21" t="s">
        <v>47</v>
      </c>
      <c r="B46" s="10">
        <f>SUM(B15:B21)</f>
        <v>1644</v>
      </c>
      <c r="C46" s="10">
        <f>SUM(C15:C21)</f>
        <v>835</v>
      </c>
      <c r="D46" s="10">
        <f>SUM(D15:D21)</f>
        <v>16</v>
      </c>
      <c r="E46" s="10">
        <f>SUM(E15:E21)</f>
        <v>0</v>
      </c>
      <c r="F46" s="10">
        <f>SUM(F15:F21)</f>
        <v>673</v>
      </c>
      <c r="G46" s="10">
        <f>SUM(G15:G21)</f>
        <v>435</v>
      </c>
      <c r="H46" s="10">
        <f>SUM(H15:H21)</f>
        <v>18</v>
      </c>
      <c r="I46" s="10">
        <f>SUM(I15:I21)</f>
        <v>2222</v>
      </c>
      <c r="J46" s="10">
        <f>SUM(J15:J21)</f>
        <v>310</v>
      </c>
      <c r="K46" s="10">
        <f>SUM(K15:K21)</f>
        <v>6153</v>
      </c>
    </row>
    <row r="47" spans="1:11" ht="12.75">
      <c r="A47" s="21" t="s">
        <v>48</v>
      </c>
      <c r="B47" s="10">
        <f>SUM(B23:B29)</f>
        <v>25704</v>
      </c>
      <c r="C47" s="10">
        <f>SUM(C23:C29)</f>
        <v>16635</v>
      </c>
      <c r="D47" s="10">
        <f>SUM(D23:D29)</f>
        <v>57</v>
      </c>
      <c r="E47" s="10">
        <f>SUM(E23:E29)</f>
        <v>97</v>
      </c>
      <c r="F47" s="10">
        <f>SUM(F23:F29)</f>
        <v>1224</v>
      </c>
      <c r="G47" s="10">
        <f>SUM(G23:G29)</f>
        <v>3136</v>
      </c>
      <c r="H47" s="10">
        <f>SUM(H23:H29)</f>
        <v>100</v>
      </c>
      <c r="I47" s="10">
        <f>SUM(I23:I29)</f>
        <v>20518</v>
      </c>
      <c r="J47" s="10">
        <f>SUM(J23:J29)</f>
        <v>311</v>
      </c>
      <c r="K47" s="10">
        <f>SUM(K23:K29)</f>
        <v>67782</v>
      </c>
    </row>
    <row r="48" spans="1:11" ht="12.75">
      <c r="A48" s="21" t="s">
        <v>49</v>
      </c>
      <c r="B48" s="10">
        <f>SUM(B31:B36)</f>
        <v>2762</v>
      </c>
      <c r="C48" s="10">
        <f>SUM(C31:C36)</f>
        <v>1521</v>
      </c>
      <c r="D48" s="10">
        <f>SUM(D31:D36)</f>
        <v>16</v>
      </c>
      <c r="E48" s="10">
        <f>SUM(E31:E36)</f>
        <v>0</v>
      </c>
      <c r="F48" s="10">
        <f>SUM(F31:F36)</f>
        <v>301</v>
      </c>
      <c r="G48" s="10">
        <f>SUM(G31:G36)</f>
        <v>877</v>
      </c>
      <c r="H48" s="10">
        <f>SUM(H31:H36)</f>
        <v>23</v>
      </c>
      <c r="I48" s="10">
        <f>SUM(I31:I36)</f>
        <v>1207</v>
      </c>
      <c r="J48" s="10">
        <f>SUM(J31:J36)</f>
        <v>35</v>
      </c>
      <c r="K48" s="10">
        <f>SUM(K31:K36)</f>
        <v>6742</v>
      </c>
    </row>
    <row r="49" spans="1:11" ht="12.75">
      <c r="A49" s="21" t="s">
        <v>50</v>
      </c>
      <c r="B49" s="10">
        <f>SUM(B38:B39)</f>
        <v>1204</v>
      </c>
      <c r="C49" s="10">
        <f>SUM(C38:C39)</f>
        <v>523</v>
      </c>
      <c r="D49" s="10">
        <f>SUM(D38:D39)</f>
        <v>6</v>
      </c>
      <c r="E49" s="10">
        <f>SUM(E38:E39)</f>
        <v>0</v>
      </c>
      <c r="F49" s="10">
        <f>SUM(F38:F39)</f>
        <v>42</v>
      </c>
      <c r="G49" s="10">
        <f>SUM(G38:G39)</f>
        <v>637</v>
      </c>
      <c r="H49" s="10">
        <f>SUM(H38:H39)</f>
        <v>33</v>
      </c>
      <c r="I49" s="10">
        <f>SUM(I38:I39)</f>
        <v>637</v>
      </c>
      <c r="J49" s="10">
        <f>SUM(J38:J39)</f>
        <v>25</v>
      </c>
      <c r="K49" s="10">
        <f>SUM(K38:K39)</f>
        <v>3107</v>
      </c>
    </row>
    <row r="50" spans="1:11" ht="12.75">
      <c r="A50" s="21" t="s">
        <v>51</v>
      </c>
      <c r="B50" s="10">
        <f>B41</f>
        <v>0</v>
      </c>
      <c r="C50" s="10">
        <f>C41</f>
        <v>0</v>
      </c>
      <c r="D50" s="10">
        <f>D41</f>
        <v>0</v>
      </c>
      <c r="E50" s="10">
        <f>E41</f>
        <v>0</v>
      </c>
      <c r="F50" s="10">
        <f>F41</f>
        <v>0</v>
      </c>
      <c r="G50" s="10">
        <f>G41</f>
        <v>1</v>
      </c>
      <c r="H50" s="10">
        <f>H41</f>
        <v>0</v>
      </c>
      <c r="I50" s="10">
        <f>I41</f>
        <v>0</v>
      </c>
      <c r="J50" s="10">
        <f>J41</f>
        <v>0</v>
      </c>
      <c r="K50" s="10">
        <f>K41</f>
        <v>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11" width="10.7109375" style="0" customWidth="1"/>
    <col min="13" max="13" width="10.140625" style="0" customWidth="1"/>
    <col min="14" max="14" width="13.7109375" style="0" customWidth="1"/>
    <col min="15" max="15" width="10.851562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2">
        <f>'Statewide #'!B5/'Statewide #'!B$42</f>
        <v>0.0024739977784509746</v>
      </c>
      <c r="C5" s="22">
        <f>'Statewide #'!C5/'Statewide #'!C$42</f>
        <v>0.0038885288399222295</v>
      </c>
      <c r="D5" s="22">
        <f>'Statewide #'!D5/'Statewide #'!D$42</f>
        <v>0</v>
      </c>
      <c r="E5" s="22">
        <f>'Statewide #'!E5/'Statewide #'!E$42</f>
        <v>0.005208333333333333</v>
      </c>
      <c r="F5" s="22">
        <f>'Statewide #'!F5/'Statewide #'!F$42</f>
        <v>0.0008159934720522236</v>
      </c>
      <c r="G5" s="22">
        <f>'Statewide #'!G5/'Statewide #'!G$42</f>
        <v>0.014600737563031535</v>
      </c>
      <c r="H5" s="22">
        <f>'Statewide #'!H5/'Statewide #'!H$42</f>
        <v>0.005940594059405941</v>
      </c>
      <c r="I5" s="22">
        <f>'Statewide #'!I5/'Statewide #'!I$42</f>
        <v>0.003930665635672402</v>
      </c>
      <c r="J5" s="22">
        <f>'Statewide #'!J5/'Statewide #'!J$42</f>
        <v>0.010679611650485437</v>
      </c>
      <c r="K5" s="22">
        <f>'Statewide #'!K5/'Statewide #'!K$42</f>
        <v>0.004582128834620529</v>
      </c>
    </row>
    <row r="6" spans="1:11" ht="12.75">
      <c r="A6" s="6" t="s">
        <v>15</v>
      </c>
      <c r="B6" s="22">
        <f>'Statewide #'!B6/'Statewide #'!B$42</f>
        <v>0.00237301827728971</v>
      </c>
      <c r="C6" s="22">
        <f>'Statewide #'!C6/'Statewide #'!C$42</f>
        <v>0.002227802981205444</v>
      </c>
      <c r="D6" s="22">
        <f>'Statewide #'!D6/'Statewide #'!D$42</f>
        <v>0.004048582995951417</v>
      </c>
      <c r="E6" s="22">
        <f>'Statewide #'!E6/'Statewide #'!E$42</f>
        <v>0.003472222222222222</v>
      </c>
      <c r="F6" s="22">
        <f>'Statewide #'!F6/'Statewide #'!F$42</f>
        <v>0.005303957568339453</v>
      </c>
      <c r="G6" s="22">
        <f>'Statewide #'!G6/'Statewide #'!G$42</f>
        <v>0.026793106043501165</v>
      </c>
      <c r="H6" s="22">
        <f>'Statewide #'!H6/'Statewide #'!H$42</f>
        <v>0.041584158415841586</v>
      </c>
      <c r="I6" s="22">
        <f>'Statewide #'!I6/'Statewide #'!I$42</f>
        <v>0.0034151685031252013</v>
      </c>
      <c r="J6" s="22">
        <f>'Statewide #'!J6/'Statewide #'!J$42</f>
        <v>0.008737864077669903</v>
      </c>
      <c r="K6" s="22">
        <f>'Statewide #'!K6/'Statewide #'!K$42</f>
        <v>0.005781593821460931</v>
      </c>
    </row>
    <row r="7" spans="1:11" ht="12.75">
      <c r="A7" s="6" t="s">
        <v>16</v>
      </c>
      <c r="B7" s="22">
        <f>'Statewide #'!B7/'Statewide #'!B$42</f>
        <v>0.03249015449863678</v>
      </c>
      <c r="C7" s="22">
        <f>'Statewide #'!C7/'Statewide #'!C$42</f>
        <v>0.030136098509397278</v>
      </c>
      <c r="D7" s="22">
        <f>'Statewide #'!D7/'Statewide #'!D$42</f>
        <v>0.008097165991902834</v>
      </c>
      <c r="E7" s="22">
        <f>'Statewide #'!E7/'Statewide #'!E$42</f>
        <v>0.029513888888888888</v>
      </c>
      <c r="F7" s="22">
        <f>'Statewide #'!F7/'Statewide #'!F$42</f>
        <v>0.01733986128110975</v>
      </c>
      <c r="G7" s="22">
        <f>'Statewide #'!G7/'Statewide #'!G$42</f>
        <v>0.0660796267027922</v>
      </c>
      <c r="H7" s="22">
        <f>'Statewide #'!H7/'Statewide #'!H$42</f>
        <v>0.03564356435643564</v>
      </c>
      <c r="I7" s="22">
        <f>'Statewide #'!I7/'Statewide #'!I$42</f>
        <v>0.038275662091629616</v>
      </c>
      <c r="J7" s="22">
        <f>'Statewide #'!J7/'Statewide #'!J$42</f>
        <v>0.008737864077669903</v>
      </c>
      <c r="K7" s="22">
        <f>'Statewide #'!K7/'Statewide #'!K$42</f>
        <v>0.03648444578677137</v>
      </c>
    </row>
    <row r="8" spans="1:11" ht="12.75">
      <c r="A8" s="6" t="s">
        <v>17</v>
      </c>
      <c r="B8" s="22">
        <f>'Statewide #'!B8/'Statewide #'!B$42</f>
        <v>0.006311218822579017</v>
      </c>
      <c r="C8" s="22">
        <f>'Statewide #'!C8/'Statewide #'!C$42</f>
        <v>0.0034024627349319506</v>
      </c>
      <c r="D8" s="22">
        <f>'Statewide #'!D8/'Statewide #'!D$42</f>
        <v>0</v>
      </c>
      <c r="E8" s="22">
        <f>'Statewide #'!E8/'Statewide #'!E$42</f>
        <v>0.001736111111111111</v>
      </c>
      <c r="F8" s="22">
        <f>'Statewide #'!F8/'Statewide #'!F$42</f>
        <v>0.0026519787841697267</v>
      </c>
      <c r="G8" s="22">
        <f>'Statewide #'!G8/'Statewide #'!G$42</f>
        <v>0.007676676450666065</v>
      </c>
      <c r="H8" s="22">
        <f>'Statewide #'!H8/'Statewide #'!H$42</f>
        <v>0.005940594059405941</v>
      </c>
      <c r="I8" s="22">
        <f>'Statewide #'!I8/'Statewide #'!I$42</f>
        <v>0.005187189896256202</v>
      </c>
      <c r="J8" s="22">
        <f>'Statewide #'!J8/'Statewide #'!J$42</f>
        <v>0.002912621359223301</v>
      </c>
      <c r="K8" s="22">
        <f>'Statewide #'!K8/'Statewide #'!K$42</f>
        <v>0.005324243862449843</v>
      </c>
    </row>
    <row r="9" spans="1:11" ht="12.75">
      <c r="A9" s="6" t="s">
        <v>18</v>
      </c>
      <c r="B9" s="22">
        <f>'Statewide #'!B9/'Statewide #'!B$42</f>
        <v>0.013758457033222257</v>
      </c>
      <c r="C9" s="22">
        <f>'Statewide #'!C9/'Statewide #'!C$42</f>
        <v>0.01478451069345431</v>
      </c>
      <c r="D9" s="22">
        <f>'Statewide #'!D9/'Statewide #'!D$42</f>
        <v>0</v>
      </c>
      <c r="E9" s="22">
        <f>'Statewide #'!E9/'Statewide #'!E$42</f>
        <v>0</v>
      </c>
      <c r="F9" s="22">
        <f>'Statewide #'!F9/'Statewide #'!F$42</f>
        <v>0.02284781721746226</v>
      </c>
      <c r="G9" s="22">
        <f>'Statewide #'!G9/'Statewide #'!G$42</f>
        <v>0.010085045533227968</v>
      </c>
      <c r="H9" s="22">
        <f>'Statewide #'!H9/'Statewide #'!H$42</f>
        <v>0.005940594059405941</v>
      </c>
      <c r="I9" s="22">
        <f>'Statewide #'!I9/'Statewide #'!I$42</f>
        <v>0.014176171145048006</v>
      </c>
      <c r="J9" s="22">
        <f>'Statewide #'!J9/'Statewide #'!J$42</f>
        <v>0.003883495145631068</v>
      </c>
      <c r="K9" s="22">
        <f>'Statewide #'!K9/'Statewide #'!K$42</f>
        <v>0.013832678948958019</v>
      </c>
    </row>
    <row r="10" spans="1:11" ht="12.75">
      <c r="A10" s="6" t="s">
        <v>19</v>
      </c>
      <c r="B10" s="22">
        <f>'Statewide #'!B10/'Statewide #'!B$42</f>
        <v>0.05011107745127739</v>
      </c>
      <c r="C10" s="22">
        <f>'Statewide #'!C10/'Statewide #'!C$42</f>
        <v>0.0416801685029164</v>
      </c>
      <c r="D10" s="22">
        <f>'Statewide #'!D10/'Statewide #'!D$42</f>
        <v>0.05263157894736842</v>
      </c>
      <c r="E10" s="22">
        <f>'Statewide #'!E10/'Statewide #'!E$42</f>
        <v>0.027777777777777776</v>
      </c>
      <c r="F10" s="22">
        <f>'Statewide #'!F10/'Statewide #'!F$42</f>
        <v>0.03447572419420645</v>
      </c>
      <c r="G10" s="22">
        <f>'Statewide #'!G10/'Statewide #'!G$42</f>
        <v>0.2045608489501016</v>
      </c>
      <c r="H10" s="22">
        <f>'Statewide #'!H10/'Statewide #'!H$42</f>
        <v>0.055445544554455446</v>
      </c>
      <c r="I10" s="22">
        <f>'Statewide #'!I10/'Statewide #'!I$42</f>
        <v>0.040176557767897414</v>
      </c>
      <c r="J10" s="22">
        <f>'Statewide #'!J10/'Statewide #'!J$42</f>
        <v>0.06796116504854369</v>
      </c>
      <c r="K10" s="22">
        <f>'Statewide #'!K10/'Statewide #'!K$42</f>
        <v>0.06277775380765414</v>
      </c>
    </row>
    <row r="11" spans="1:11" ht="12.75">
      <c r="A11" s="6" t="s">
        <v>20</v>
      </c>
      <c r="B11" s="22">
        <f>'Statewide #'!B11/'Statewide #'!B$42</f>
        <v>0.0010602847621932747</v>
      </c>
      <c r="C11" s="22">
        <f>'Statewide #'!C11/'Statewide #'!C$42</f>
        <v>0.0010126377187297472</v>
      </c>
      <c r="D11" s="22">
        <f>'Statewide #'!D11/'Statewide #'!D$42</f>
        <v>0</v>
      </c>
      <c r="E11" s="22">
        <f>'Statewide #'!E11/'Statewide #'!E$42</f>
        <v>0</v>
      </c>
      <c r="F11" s="22">
        <f>'Statewide #'!F11/'Statewide #'!F$42</f>
        <v>0</v>
      </c>
      <c r="G11" s="22">
        <f>'Statewide #'!G11/'Statewide #'!G$42</f>
        <v>0.0012041845412809513</v>
      </c>
      <c r="H11" s="22">
        <f>'Statewide #'!H11/'Statewide #'!H$42</f>
        <v>0</v>
      </c>
      <c r="I11" s="22">
        <f>'Statewide #'!I11/'Statewide #'!I$42</f>
        <v>0.0004832785617630002</v>
      </c>
      <c r="J11" s="22">
        <f>'Statewide #'!J11/'Statewide #'!J$42</f>
        <v>0.000970873786407767</v>
      </c>
      <c r="K11" s="22">
        <f>'Statewide #'!K11/'Statewide #'!K$42</f>
        <v>0.0008542952064546749</v>
      </c>
    </row>
    <row r="12" spans="1:11" ht="12.75">
      <c r="A12" s="12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2.75">
      <c r="A13" s="6" t="s">
        <v>22</v>
      </c>
      <c r="B13" s="22">
        <f>'Statewide #'!B13/'Statewide #'!B$42</f>
        <v>0.10090376653539332</v>
      </c>
      <c r="C13" s="22">
        <f>'Statewide #'!C13/'Statewide #'!C$42</f>
        <v>0.11244329228775113</v>
      </c>
      <c r="D13" s="22">
        <f>'Statewide #'!D13/'Statewide #'!D$42</f>
        <v>0.5506072874493927</v>
      </c>
      <c r="E13" s="22">
        <f>'Statewide #'!E13/'Statewide #'!E$42</f>
        <v>0.7638888888888888</v>
      </c>
      <c r="F13" s="22">
        <f>'Statewide #'!F13/'Statewide #'!F$42</f>
        <v>0.45960832313341493</v>
      </c>
      <c r="G13" s="22">
        <f>'Statewide #'!G13/'Statewide #'!G$42</f>
        <v>0.2862196131557161</v>
      </c>
      <c r="H13" s="22">
        <f>'Statewide #'!H13/'Statewide #'!H$42</f>
        <v>0.504950495049505</v>
      </c>
      <c r="I13" s="22">
        <f>'Statewide #'!I13/'Statewide #'!I$42</f>
        <v>0.10229396223983504</v>
      </c>
      <c r="J13" s="22">
        <f>'Statewide #'!J13/'Statewide #'!J$42</f>
        <v>0.23495145631067962</v>
      </c>
      <c r="K13" s="22">
        <f>'Statewide #'!K13/'Statewide #'!K$42</f>
        <v>0.1473616084911766</v>
      </c>
    </row>
    <row r="14" spans="1:11" ht="12.75">
      <c r="A14" s="1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6" t="s">
        <v>24</v>
      </c>
      <c r="B15" s="22">
        <f>'Statewide #'!B15/'Statewide #'!B$42</f>
        <v>0.00040391800464505703</v>
      </c>
      <c r="C15" s="22">
        <f>'Statewide #'!C15/'Statewide #'!C$42</f>
        <v>0.0005670771224886585</v>
      </c>
      <c r="D15" s="22">
        <f>'Statewide #'!D15/'Statewide #'!D$42</f>
        <v>0</v>
      </c>
      <c r="E15" s="22">
        <f>'Statewide #'!E15/'Statewide #'!E$42</f>
        <v>0</v>
      </c>
      <c r="F15" s="22">
        <f>'Statewide #'!F15/'Statewide #'!F$42</f>
        <v>0.0002039983680130559</v>
      </c>
      <c r="G15" s="22">
        <f>'Statewide #'!G15/'Statewide #'!G$42</f>
        <v>0.00022578460149017836</v>
      </c>
      <c r="H15" s="22">
        <f>'Statewide #'!H15/'Statewide #'!H$42</f>
        <v>0</v>
      </c>
      <c r="I15" s="22">
        <f>'Statewide #'!I15/'Statewide #'!I$42</f>
        <v>0.00019331142470520006</v>
      </c>
      <c r="J15" s="22">
        <f>'Statewide #'!J15/'Statewide #'!J$42</f>
        <v>0.000970873786407767</v>
      </c>
      <c r="K15" s="22">
        <f>'Statewide #'!K15/'Statewide #'!K$42</f>
        <v>0.0003537990248953704</v>
      </c>
    </row>
    <row r="16" spans="1:11" ht="12.75">
      <c r="A16" s="6" t="s">
        <v>25</v>
      </c>
      <c r="B16" s="22">
        <f>'Statewide #'!B16/'Statewide #'!B$42</f>
        <v>0.0021710592749671818</v>
      </c>
      <c r="C16" s="22">
        <f>'Statewide #'!C16/'Statewide #'!C$42</f>
        <v>0.0017417368762151653</v>
      </c>
      <c r="D16" s="22">
        <f>'Statewide #'!D16/'Statewide #'!D$42</f>
        <v>0.008097165991902834</v>
      </c>
      <c r="E16" s="22">
        <f>'Statewide #'!E16/'Statewide #'!E$42</f>
        <v>0</v>
      </c>
      <c r="F16" s="22">
        <f>'Statewide #'!F16/'Statewide #'!F$42</f>
        <v>0.011831905344757242</v>
      </c>
      <c r="G16" s="22">
        <f>'Statewide #'!G16/'Statewide #'!G$42</f>
        <v>0.006472491909385114</v>
      </c>
      <c r="H16" s="22">
        <f>'Statewide #'!H16/'Statewide #'!H$42</f>
        <v>0.013861386138613862</v>
      </c>
      <c r="I16" s="22">
        <f>'Statewide #'!I16/'Statewide #'!I$42</f>
        <v>0.002770797087441201</v>
      </c>
      <c r="J16" s="22">
        <f>'Statewide #'!J16/'Statewide #'!J$42</f>
        <v>0.008737864077669903</v>
      </c>
      <c r="K16" s="22">
        <f>'Statewide #'!K16/'Statewide #'!K$42</f>
        <v>0.0032532251801354792</v>
      </c>
    </row>
    <row r="17" spans="1:11" ht="12.75">
      <c r="A17" s="6" t="s">
        <v>26</v>
      </c>
      <c r="B17" s="22">
        <f>'Statewide #'!B17/'Statewide #'!B$42</f>
        <v>0.012016560638190447</v>
      </c>
      <c r="C17" s="22">
        <f>'Statewide #'!C17/'Statewide #'!C$42</f>
        <v>0.008992222942320155</v>
      </c>
      <c r="D17" s="22">
        <f>'Statewide #'!D17/'Statewide #'!D$42</f>
        <v>0.016194331983805668</v>
      </c>
      <c r="E17" s="22">
        <f>'Statewide #'!E17/'Statewide #'!E$42</f>
        <v>0</v>
      </c>
      <c r="F17" s="22">
        <f>'Statewide #'!F17/'Statewide #'!F$42</f>
        <v>0.012443900448796409</v>
      </c>
      <c r="G17" s="22">
        <f>'Statewide #'!G17/'Statewide #'!G$42</f>
        <v>0.007450891849175886</v>
      </c>
      <c r="H17" s="22">
        <f>'Statewide #'!H17/'Statewide #'!H$42</f>
        <v>0.007920792079207921</v>
      </c>
      <c r="I17" s="22">
        <f>'Statewide #'!I17/'Statewide #'!I$42</f>
        <v>0.02580707519814421</v>
      </c>
      <c r="J17" s="22">
        <f>'Statewide #'!J17/'Statewide #'!J$42</f>
        <v>0.003883495145631068</v>
      </c>
      <c r="K17" s="22">
        <f>'Statewide #'!K17/'Statewide #'!K$42</f>
        <v>0.014419467575613755</v>
      </c>
    </row>
    <row r="18" spans="1:11" ht="12.75">
      <c r="A18" s="6" t="s">
        <v>27</v>
      </c>
      <c r="B18" s="22">
        <f>'Statewide #'!B18/'Statewide #'!B$42</f>
        <v>0.006639402201353125</v>
      </c>
      <c r="C18" s="22">
        <f>'Statewide #'!C18/'Statewide #'!C$42</f>
        <v>0.006116331821127674</v>
      </c>
      <c r="D18" s="22">
        <f>'Statewide #'!D18/'Statewide #'!D$42</f>
        <v>0.012145748987854251</v>
      </c>
      <c r="E18" s="22">
        <f>'Statewide #'!E18/'Statewide #'!E$42</f>
        <v>0</v>
      </c>
      <c r="F18" s="22">
        <f>'Statewide #'!F18/'Statewide #'!F$42</f>
        <v>0.07670338637290902</v>
      </c>
      <c r="G18" s="22">
        <f>'Statewide #'!G18/'Statewide #'!G$42</f>
        <v>0.002483630616391962</v>
      </c>
      <c r="H18" s="22">
        <f>'Statewide #'!H18/'Statewide #'!H$42</f>
        <v>0.0039603960396039604</v>
      </c>
      <c r="I18" s="22">
        <f>'Statewide #'!I18/'Statewide #'!I$42</f>
        <v>0.012500805464269606</v>
      </c>
      <c r="J18" s="22">
        <f>'Statewide #'!J18/'Statewide #'!J$42</f>
        <v>0.000970873786407767</v>
      </c>
      <c r="K18" s="22">
        <f>'Statewide #'!K18/'Statewide #'!K$42</f>
        <v>0.01050179056823575</v>
      </c>
    </row>
    <row r="19" spans="1:11" ht="12.75">
      <c r="A19" s="6" t="s">
        <v>28</v>
      </c>
      <c r="B19" s="22">
        <f>'Statewide #'!B19/'Statewide #'!B$42</f>
        <v>0.010552357871352116</v>
      </c>
      <c r="C19" s="22">
        <f>'Statewide #'!C19/'Statewide #'!C$42</f>
        <v>0.008303629293583928</v>
      </c>
      <c r="D19" s="22">
        <f>'Statewide #'!D19/'Statewide #'!D$42</f>
        <v>0.012145748987854251</v>
      </c>
      <c r="E19" s="22">
        <f>'Statewide #'!E19/'Statewide #'!E$42</f>
        <v>0</v>
      </c>
      <c r="F19" s="22">
        <f>'Statewide #'!F19/'Statewide #'!F$42</f>
        <v>0.02427580579355365</v>
      </c>
      <c r="G19" s="22">
        <f>'Statewide #'!G19/'Statewide #'!G$42</f>
        <v>0.002935199819372319</v>
      </c>
      <c r="H19" s="22">
        <f>'Statewide #'!H19/'Statewide #'!H$42</f>
        <v>0.0019801980198019802</v>
      </c>
      <c r="I19" s="22">
        <f>'Statewide #'!I19/'Statewide #'!I$42</f>
        <v>0.012339712610348604</v>
      </c>
      <c r="J19" s="22">
        <f>'Statewide #'!J19/'Statewide #'!J$42</f>
        <v>0.003883495145631068</v>
      </c>
      <c r="K19" s="22">
        <f>'Statewide #'!K19/'Statewide #'!K$42</f>
        <v>0.010113474565301808</v>
      </c>
    </row>
    <row r="20" spans="1:11" ht="12.75">
      <c r="A20" s="6" t="s">
        <v>29</v>
      </c>
      <c r="B20" s="22">
        <f>'Statewide #'!B20/'Statewide #'!B$42</f>
        <v>0.009214379480965365</v>
      </c>
      <c r="C20" s="22">
        <f>'Statewide #'!C20/'Statewide #'!C$42</f>
        <v>0.0075340246273493195</v>
      </c>
      <c r="D20" s="22">
        <f>'Statewide #'!D20/'Statewide #'!D$42</f>
        <v>0.016194331983805668</v>
      </c>
      <c r="E20" s="22">
        <f>'Statewide #'!E20/'Statewide #'!E$42</f>
        <v>0</v>
      </c>
      <c r="F20" s="22">
        <f>'Statewide #'!F20/'Statewide #'!F$42</f>
        <v>0.011831905344757242</v>
      </c>
      <c r="G20" s="22">
        <f>'Statewide #'!G20/'Statewide #'!G$42</f>
        <v>0.013170768420260406</v>
      </c>
      <c r="H20" s="22">
        <f>'Statewide #'!H20/'Statewide #'!H$42</f>
        <v>0.007920792079207921</v>
      </c>
      <c r="I20" s="22">
        <f>'Statewide #'!I20/'Statewide #'!I$42</f>
        <v>0.016205941104452608</v>
      </c>
      <c r="J20" s="22">
        <f>'Statewide #'!J20/'Statewide #'!J$42</f>
        <v>0.28252427184466017</v>
      </c>
      <c r="K20" s="22">
        <f>'Statewide #'!K20/'Statewide #'!K$42</f>
        <v>0.013685981792294084</v>
      </c>
    </row>
    <row r="21" spans="1:11" ht="12.75">
      <c r="A21" s="6" t="s">
        <v>30</v>
      </c>
      <c r="B21" s="22">
        <f>'Statewide #'!B21/'Statewide #'!B$42</f>
        <v>0.0005048975058063213</v>
      </c>
      <c r="C21" s="22">
        <f>'Statewide #'!C21/'Statewide #'!C$42</f>
        <v>0.0005670771224886585</v>
      </c>
      <c r="D21" s="22">
        <f>'Statewide #'!D21/'Statewide #'!D$42</f>
        <v>0</v>
      </c>
      <c r="E21" s="22">
        <f>'Statewide #'!E21/'Statewide #'!E$42</f>
        <v>0</v>
      </c>
      <c r="F21" s="22">
        <f>'Statewide #'!F21/'Statewide #'!F$42</f>
        <v>0</v>
      </c>
      <c r="G21" s="22">
        <f>'Statewide #'!G21/'Statewide #'!G$42</f>
        <v>0</v>
      </c>
      <c r="H21" s="22">
        <f>'Statewide #'!H21/'Statewide #'!H$42</f>
        <v>0</v>
      </c>
      <c r="I21" s="22">
        <f>'Statewide #'!I21/'Statewide #'!I$42</f>
        <v>0.0017720213931310008</v>
      </c>
      <c r="J21" s="22">
        <f>'Statewide #'!J21/'Statewide #'!J$42</f>
        <v>0</v>
      </c>
      <c r="K21" s="22">
        <f>'Statewide #'!K21/'Statewide #'!K$42</f>
        <v>0.0007680027613582431</v>
      </c>
    </row>
    <row r="22" spans="1:11" ht="12.75">
      <c r="A22" s="12" t="s">
        <v>31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2.75">
      <c r="A23" s="6" t="s">
        <v>32</v>
      </c>
      <c r="B23" s="22">
        <f>'Statewide #'!B23/'Statewide #'!B$42</f>
        <v>0.001514692517418964</v>
      </c>
      <c r="C23" s="22">
        <f>'Statewide #'!C23/'Statewide #'!C$42</f>
        <v>0.0008506156837329876</v>
      </c>
      <c r="D23" s="22">
        <f>'Statewide #'!D23/'Statewide #'!D$42</f>
        <v>0</v>
      </c>
      <c r="E23" s="22">
        <f>'Statewide #'!E23/'Statewide #'!E$42</f>
        <v>0.06770833333333333</v>
      </c>
      <c r="F23" s="22">
        <f>'Statewide #'!F23/'Statewide #'!F$42</f>
        <v>0.0002039983680130559</v>
      </c>
      <c r="G23" s="22">
        <f>'Statewide #'!G23/'Statewide #'!G$42</f>
        <v>0.002333107548731843</v>
      </c>
      <c r="H23" s="22">
        <f>'Statewide #'!H23/'Statewide #'!H$42</f>
        <v>0</v>
      </c>
      <c r="I23" s="22">
        <f>'Statewide #'!I23/'Statewide #'!I$42</f>
        <v>0.0005799342741156003</v>
      </c>
      <c r="J23" s="22">
        <f>'Statewide #'!J23/'Statewide #'!J$42</f>
        <v>0.001941747572815534</v>
      </c>
      <c r="K23" s="22">
        <f>'Statewide #'!K23/'Statewide #'!K$42</f>
        <v>0.001484230055658627</v>
      </c>
    </row>
    <row r="24" spans="1:11" ht="12.75">
      <c r="A24" s="6" t="s">
        <v>33</v>
      </c>
      <c r="B24" s="22">
        <f>'Statewide #'!B24/'Statewide #'!B$42</f>
        <v>0.16409168938705443</v>
      </c>
      <c r="C24" s="22">
        <f>'Statewide #'!C24/'Statewide #'!C$42</f>
        <v>0.18887718729747247</v>
      </c>
      <c r="D24" s="22">
        <f>'Statewide #'!D24/'Statewide #'!D$42</f>
        <v>0.15384615384615385</v>
      </c>
      <c r="E24" s="22">
        <f>'Statewide #'!E24/'Statewide #'!E$42</f>
        <v>0.046875</v>
      </c>
      <c r="F24" s="22">
        <f>'Statewide #'!F24/'Statewide #'!F$42</f>
        <v>0.037943696450428395</v>
      </c>
      <c r="G24" s="22">
        <f>'Statewide #'!G24/'Statewide #'!G$42</f>
        <v>0.12418153081959811</v>
      </c>
      <c r="H24" s="22">
        <f>'Statewide #'!H24/'Statewide #'!H$42</f>
        <v>0.1485148514851485</v>
      </c>
      <c r="I24" s="22">
        <f>'Statewide #'!I24/'Statewide #'!I$42</f>
        <v>0.08547586829048263</v>
      </c>
      <c r="J24" s="22">
        <f>'Statewide #'!J24/'Statewide #'!J$42</f>
        <v>0.0883495145631068</v>
      </c>
      <c r="K24" s="22">
        <f>'Statewide #'!K24/'Statewide #'!K$42</f>
        <v>0.13705829054666263</v>
      </c>
    </row>
    <row r="25" spans="1:11" ht="12.75">
      <c r="A25" s="6" t="s">
        <v>34</v>
      </c>
      <c r="B25" s="22">
        <f>'Statewide #'!B25/'Statewide #'!B$42</f>
        <v>0.0006816116328385338</v>
      </c>
      <c r="C25" s="22">
        <f>'Statewide #'!C25/'Statewide #'!C$42</f>
        <v>0.0006885936487362281</v>
      </c>
      <c r="D25" s="22">
        <f>'Statewide #'!D25/'Statewide #'!D$42</f>
        <v>0</v>
      </c>
      <c r="E25" s="22">
        <f>'Statewide #'!E25/'Statewide #'!E$42</f>
        <v>0</v>
      </c>
      <c r="F25" s="22">
        <f>'Statewide #'!F25/'Statewide #'!F$42</f>
        <v>0.0004079967360261118</v>
      </c>
      <c r="G25" s="22">
        <f>'Statewide #'!G25/'Statewide #'!G$42</f>
        <v>0.001128923007450892</v>
      </c>
      <c r="H25" s="22">
        <f>'Statewide #'!H25/'Statewide #'!H$42</f>
        <v>0</v>
      </c>
      <c r="I25" s="22">
        <f>'Statewide #'!I25/'Statewide #'!I$42</f>
        <v>0.0006765899864682003</v>
      </c>
      <c r="J25" s="22">
        <f>'Statewide #'!J25/'Statewide #'!J$42</f>
        <v>0</v>
      </c>
      <c r="K25" s="22">
        <f>'Statewide #'!K25/'Statewide #'!K$42</f>
        <v>0.0007075980497907408</v>
      </c>
    </row>
    <row r="26" spans="1:11" ht="12.75">
      <c r="A26" s="6" t="s">
        <v>35</v>
      </c>
      <c r="B26" s="22">
        <f>'Statewide #'!B26/'Statewide #'!B$42</f>
        <v>0.00012622437645158033</v>
      </c>
      <c r="C26" s="22">
        <f>'Statewide #'!C26/'Statewide #'!C$42</f>
        <v>0.00020252754374594945</v>
      </c>
      <c r="D26" s="22">
        <f>'Statewide #'!D26/'Statewide #'!D$42</f>
        <v>0</v>
      </c>
      <c r="E26" s="22">
        <f>'Statewide #'!E26/'Statewide #'!E$42</f>
        <v>0</v>
      </c>
      <c r="F26" s="22">
        <f>'Statewide #'!F26/'Statewide #'!F$42</f>
        <v>0</v>
      </c>
      <c r="G26" s="22">
        <f>'Statewide #'!G26/'Statewide #'!G$42</f>
        <v>7.526153383005946E-05</v>
      </c>
      <c r="H26" s="22">
        <f>'Statewide #'!H26/'Statewide #'!H$42</f>
        <v>0</v>
      </c>
      <c r="I26" s="22">
        <f>'Statewide #'!I26/'Statewide #'!I$42</f>
        <v>0.00012887428313680004</v>
      </c>
      <c r="J26" s="22">
        <f>'Statewide #'!J26/'Statewide #'!J$42</f>
        <v>0</v>
      </c>
      <c r="K26" s="22">
        <f>'Statewide #'!K26/'Statewide #'!K$42</f>
        <v>0.00012943866764464771</v>
      </c>
    </row>
    <row r="27" spans="1:11" ht="12.75">
      <c r="A27" s="6" t="s">
        <v>36</v>
      </c>
      <c r="B27" s="22">
        <f>'Statewide #'!B27/'Statewide #'!B$42</f>
        <v>0.34055336766636374</v>
      </c>
      <c r="C27" s="22">
        <f>'Statewide #'!C27/'Statewide #'!C$42</f>
        <v>0.3436892417368762</v>
      </c>
      <c r="D27" s="22">
        <f>'Statewide #'!D27/'Statewide #'!D$42</f>
        <v>0.020242914979757085</v>
      </c>
      <c r="E27" s="22">
        <f>'Statewide #'!E27/'Statewide #'!E$42</f>
        <v>0.05381944444444445</v>
      </c>
      <c r="F27" s="22">
        <f>'Statewide #'!F27/'Statewide #'!F$42</f>
        <v>0.0063239494084047325</v>
      </c>
      <c r="G27" s="22">
        <f>'Statewide #'!G27/'Statewide #'!G$42</f>
        <v>0.0712726725370663</v>
      </c>
      <c r="H27" s="22">
        <f>'Statewide #'!H27/'Statewide #'!H$42</f>
        <v>0.03564356435643564</v>
      </c>
      <c r="I27" s="22">
        <f>'Statewide #'!I27/'Statewide #'!I$42</f>
        <v>0.31206907661576133</v>
      </c>
      <c r="J27" s="22">
        <f>'Statewide #'!J27/'Statewide #'!J$42</f>
        <v>0.1533980582524272</v>
      </c>
      <c r="K27" s="22">
        <f>'Statewide #'!K27/'Statewide #'!K$42</f>
        <v>0.2834793113862881</v>
      </c>
    </row>
    <row r="28" spans="1:11" ht="12.75">
      <c r="A28" s="6" t="s">
        <v>37</v>
      </c>
      <c r="B28" s="22">
        <f>'Statewide #'!B28/'Statewide #'!B$42</f>
        <v>0.11488942744622842</v>
      </c>
      <c r="C28" s="22">
        <f>'Statewide #'!C28/'Statewide #'!C$42</f>
        <v>0.1025599481529488</v>
      </c>
      <c r="D28" s="22">
        <f>'Statewide #'!D28/'Statewide #'!D$42</f>
        <v>0.05668016194331984</v>
      </c>
      <c r="E28" s="22">
        <f>'Statewide #'!E28/'Statewide #'!E$42</f>
        <v>0</v>
      </c>
      <c r="F28" s="22">
        <f>'Statewide #'!F28/'Statewide #'!F$42</f>
        <v>0.20481436148510812</v>
      </c>
      <c r="G28" s="22">
        <f>'Statewide #'!G28/'Statewide #'!G$42</f>
        <v>0.032964551817566044</v>
      </c>
      <c r="H28" s="22">
        <f>'Statewide #'!H28/'Statewide #'!H$42</f>
        <v>0.013861386138613862</v>
      </c>
      <c r="I28" s="22">
        <f>'Statewide #'!I28/'Statewide #'!I$42</f>
        <v>0.2484373993169663</v>
      </c>
      <c r="J28" s="22">
        <f>'Statewide #'!J28/'Statewide #'!J$42</f>
        <v>0.05825242718446602</v>
      </c>
      <c r="K28" s="22">
        <f>'Statewide #'!K28/'Statewide #'!K$42</f>
        <v>0.1408033826638478</v>
      </c>
    </row>
    <row r="29" spans="1:11" ht="12.75">
      <c r="A29" s="6" t="s">
        <v>38</v>
      </c>
      <c r="B29" s="22">
        <f>'Statewide #'!B29/'Statewide #'!B$42</f>
        <v>0.027037261435928505</v>
      </c>
      <c r="C29" s="22">
        <f>'Statewide #'!C29/'Statewide #'!C$42</f>
        <v>0.03694102397926118</v>
      </c>
      <c r="D29" s="22">
        <f>'Statewide #'!D29/'Statewide #'!D$42</f>
        <v>0</v>
      </c>
      <c r="E29" s="22">
        <f>'Statewide #'!E29/'Statewide #'!E$42</f>
        <v>0</v>
      </c>
      <c r="F29" s="22">
        <f>'Statewide #'!F29/'Statewide #'!F$42</f>
        <v>0</v>
      </c>
      <c r="G29" s="22">
        <f>'Statewide #'!G29/'Statewide #'!G$42</f>
        <v>0.0040641228268232105</v>
      </c>
      <c r="H29" s="22">
        <f>'Statewide #'!H29/'Statewide #'!H$42</f>
        <v>0</v>
      </c>
      <c r="I29" s="22">
        <f>'Statewide #'!I29/'Statewide #'!I$42</f>
        <v>0.013692892583285005</v>
      </c>
      <c r="J29" s="22">
        <f>'Statewide #'!J29/'Statewide #'!J$42</f>
        <v>0</v>
      </c>
      <c r="K29" s="22">
        <f>'Statewide #'!K29/'Statewide #'!K$42</f>
        <v>0.021245199982741513</v>
      </c>
    </row>
    <row r="30" spans="1:11" ht="12.75">
      <c r="A30" s="12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2.75">
      <c r="A31" s="6" t="s">
        <v>40</v>
      </c>
      <c r="B31" s="22">
        <f>'Statewide #'!B31/'Statewide #'!B$42</f>
        <v>0.0002776936281934767</v>
      </c>
      <c r="C31" s="22">
        <f>'Statewide #'!C31/'Statewide #'!C$42</f>
        <v>0.000364549578742709</v>
      </c>
      <c r="D31" s="22">
        <f>'Statewide #'!D31/'Statewide #'!D$42</f>
        <v>0</v>
      </c>
      <c r="E31" s="22">
        <f>'Statewide #'!E31/'Statewide #'!E$42</f>
        <v>0</v>
      </c>
      <c r="F31" s="22">
        <f>'Statewide #'!F31/'Statewide #'!F$42</f>
        <v>0.0002039983680130559</v>
      </c>
      <c r="G31" s="22">
        <f>'Statewide #'!G31/'Statewide #'!G$42</f>
        <v>0.0010536614736208324</v>
      </c>
      <c r="H31" s="22">
        <f>'Statewide #'!H31/'Statewide #'!H$42</f>
        <v>0</v>
      </c>
      <c r="I31" s="22">
        <f>'Statewide #'!I31/'Statewide #'!I$42</f>
        <v>3.221857078420001E-05</v>
      </c>
      <c r="J31" s="22">
        <f>'Statewide #'!J31/'Statewide #'!J$42</f>
        <v>0.001941747572815534</v>
      </c>
      <c r="K31" s="22">
        <f>'Statewide #'!K31/'Statewide #'!K$42</f>
        <v>0.00032791129136644086</v>
      </c>
    </row>
    <row r="32" spans="1:11" ht="12.75">
      <c r="A32" s="6" t="s">
        <v>41</v>
      </c>
      <c r="B32" s="22">
        <f>'Statewide #'!B32/'Statewide #'!B$42</f>
        <v>0.030167625971927698</v>
      </c>
      <c r="C32" s="22">
        <f>'Statewide #'!C32/'Statewide #'!C$42</f>
        <v>0.02973104342190538</v>
      </c>
      <c r="D32" s="22">
        <f>'Statewide #'!D32/'Statewide #'!D$42</f>
        <v>0.044534412955465584</v>
      </c>
      <c r="E32" s="22">
        <f>'Statewide #'!E32/'Statewide #'!E$42</f>
        <v>0</v>
      </c>
      <c r="F32" s="22">
        <f>'Statewide #'!F32/'Statewide #'!F$42</f>
        <v>0.004691962464300286</v>
      </c>
      <c r="G32" s="22">
        <f>'Statewide #'!G32/'Statewide #'!G$42</f>
        <v>0.04478061262888538</v>
      </c>
      <c r="H32" s="22">
        <f>'Statewide #'!H32/'Statewide #'!H$42</f>
        <v>0.041584158415841586</v>
      </c>
      <c r="I32" s="22">
        <f>'Statewide #'!I32/'Statewide #'!I$42</f>
        <v>0.011598685482312004</v>
      </c>
      <c r="J32" s="22">
        <f>'Statewide #'!J32/'Statewide #'!J$42</f>
        <v>0.01262135922330097</v>
      </c>
      <c r="K32" s="22">
        <f>'Statewide #'!K32/'Statewide #'!K$42</f>
        <v>0.02547352979246667</v>
      </c>
    </row>
    <row r="33" spans="1:11" ht="12.75">
      <c r="A33" s="14">
        <v>32</v>
      </c>
      <c r="B33" s="22">
        <f>'Statewide #'!B33/'Statewide #'!B$42</f>
        <v>0.0009340603857416945</v>
      </c>
      <c r="C33" s="22">
        <f>'Statewide #'!C33/'Statewide #'!C$42</f>
        <v>0.0006480881399870382</v>
      </c>
      <c r="D33" s="22">
        <f>'Statewide #'!D33/'Statewide #'!D$42</f>
        <v>0</v>
      </c>
      <c r="E33" s="22">
        <f>'Statewide #'!E33/'Statewide #'!E$42</f>
        <v>0</v>
      </c>
      <c r="F33" s="22">
        <f>'Statewide #'!F33/'Statewide #'!F$42</f>
        <v>0.0073439412484700125</v>
      </c>
      <c r="G33" s="22">
        <f>'Statewide #'!G33/'Statewide #'!G$42</f>
        <v>0.0025588921502220216</v>
      </c>
      <c r="H33" s="22">
        <f>'Statewide #'!H33/'Statewide #'!H$42</f>
        <v>0</v>
      </c>
      <c r="I33" s="22">
        <f>'Statewide #'!I33/'Statewide #'!I$42</f>
        <v>0.0005477157033314002</v>
      </c>
      <c r="J33" s="22">
        <f>'Statewide #'!J33/'Statewide #'!J$42</f>
        <v>0.001941747572815534</v>
      </c>
      <c r="K33" s="22">
        <f>'Statewide #'!K33/'Statewide #'!K$42</f>
        <v>0.0012253527203693318</v>
      </c>
    </row>
    <row r="34" spans="1:11" ht="12.75">
      <c r="A34" s="14">
        <v>33</v>
      </c>
      <c r="B34" s="22">
        <f>'Statewide #'!B34/'Statewide #'!B$42</f>
        <v>0.0024235080278703423</v>
      </c>
      <c r="C34" s="22">
        <f>'Statewide #'!C34/'Statewide #'!C$42</f>
        <v>0.002268308489954634</v>
      </c>
      <c r="D34" s="22">
        <f>'Statewide #'!D34/'Statewide #'!D$42</f>
        <v>0.008097165991902834</v>
      </c>
      <c r="E34" s="22">
        <f>'Statewide #'!E34/'Statewide #'!E$42</f>
        <v>0</v>
      </c>
      <c r="F34" s="22">
        <f>'Statewide #'!F34/'Statewide #'!F$42</f>
        <v>0.015707874337005302</v>
      </c>
      <c r="G34" s="22">
        <f>'Statewide #'!G34/'Statewide #'!G$42</f>
        <v>0.006246707307894935</v>
      </c>
      <c r="H34" s="22">
        <f>'Statewide #'!H34/'Statewide #'!H$42</f>
        <v>0.0019801980198019802</v>
      </c>
      <c r="I34" s="22">
        <f>'Statewide #'!I34/'Statewide #'!I$42</f>
        <v>0.0011276499774470004</v>
      </c>
      <c r="J34" s="22">
        <f>'Statewide #'!J34/'Statewide #'!J$42</f>
        <v>0.006796116504854369</v>
      </c>
      <c r="K34" s="22">
        <f>'Statewide #'!K34/'Statewide #'!K$42</f>
        <v>0.0030806402899426154</v>
      </c>
    </row>
    <row r="35" spans="1:11" ht="12.75">
      <c r="A35" s="14">
        <v>34</v>
      </c>
      <c r="B35" s="22">
        <f>'Statewide #'!B35/'Statewide #'!B$42</f>
        <v>0.02418459052812279</v>
      </c>
      <c r="C35" s="22">
        <f>'Statewide #'!C35/'Statewide #'!C$42</f>
        <v>0.01834899546338302</v>
      </c>
      <c r="D35" s="22">
        <f>'Statewide #'!D35/'Statewide #'!D$42</f>
        <v>0.004048582995951417</v>
      </c>
      <c r="E35" s="22">
        <f>'Statewide #'!E35/'Statewide #'!E$42</f>
        <v>0</v>
      </c>
      <c r="F35" s="22">
        <f>'Statewide #'!F35/'Statewide #'!F$42</f>
        <v>0.024683802529579763</v>
      </c>
      <c r="G35" s="22">
        <f>'Statewide #'!G35/'Statewide #'!G$42</f>
        <v>0.004741476631293746</v>
      </c>
      <c r="H35" s="22">
        <f>'Statewide #'!H35/'Statewide #'!H$42</f>
        <v>0</v>
      </c>
      <c r="I35" s="22">
        <f>'Statewide #'!I35/'Statewide #'!I$42</f>
        <v>0.009730008376828404</v>
      </c>
      <c r="J35" s="22">
        <f>'Statewide #'!J35/'Statewide #'!J$42</f>
        <v>0.008737864077669903</v>
      </c>
      <c r="K35" s="22">
        <f>'Statewide #'!K35/'Statewide #'!K$42</f>
        <v>0.016455969279889546</v>
      </c>
    </row>
    <row r="36" spans="1:11" ht="12.75">
      <c r="A36" s="14">
        <v>35</v>
      </c>
      <c r="B36" s="22">
        <f>'Statewide #'!B36/'Statewide #'!B$42</f>
        <v>0.01173886700999697</v>
      </c>
      <c r="C36" s="22">
        <f>'Statewide #'!C36/'Statewide #'!C$42</f>
        <v>0.010247893713545042</v>
      </c>
      <c r="D36" s="22">
        <f>'Statewide #'!D36/'Statewide #'!D$42</f>
        <v>0.008097165991902834</v>
      </c>
      <c r="E36" s="22">
        <f>'Statewide #'!E36/'Statewide #'!E$42</f>
        <v>0</v>
      </c>
      <c r="F36" s="22">
        <f>'Statewide #'!F36/'Statewide #'!F$42</f>
        <v>0.008771929824561403</v>
      </c>
      <c r="G36" s="22">
        <f>'Statewide #'!G36/'Statewide #'!G$42</f>
        <v>0.006623014977045232</v>
      </c>
      <c r="H36" s="22">
        <f>'Statewide #'!H36/'Statewide #'!H$42</f>
        <v>0.0019801980198019802</v>
      </c>
      <c r="I36" s="22">
        <f>'Statewide #'!I36/'Statewide #'!I$42</f>
        <v>0.015851536825826407</v>
      </c>
      <c r="J36" s="22">
        <f>'Statewide #'!J36/'Statewide #'!J$42</f>
        <v>0.001941747572815534</v>
      </c>
      <c r="K36" s="22">
        <f>'Statewide #'!K36/'Statewide #'!K$42</f>
        <v>0.01161496310997972</v>
      </c>
    </row>
    <row r="37" spans="1:11" ht="12.75">
      <c r="A37" s="4" t="s">
        <v>42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2.75">
      <c r="A38" s="14">
        <v>50</v>
      </c>
      <c r="B38" s="22">
        <f>'Statewide #'!B38/'Statewide #'!B$42</f>
        <v>0.027542158941734826</v>
      </c>
      <c r="C38" s="22">
        <f>'Statewide #'!C38/'Statewide #'!C$42</f>
        <v>0.015392093324692158</v>
      </c>
      <c r="D38" s="22">
        <f>'Statewide #'!D38/'Statewide #'!D$42</f>
        <v>0.012145748987854251</v>
      </c>
      <c r="E38" s="22">
        <f>'Statewide #'!E38/'Statewide #'!E$42</f>
        <v>0</v>
      </c>
      <c r="F38" s="22">
        <f>'Statewide #'!F38/'Statewide #'!F$42</f>
        <v>0.004895960832313341</v>
      </c>
      <c r="G38" s="22">
        <f>'Statewide #'!G38/'Statewide #'!G$42</f>
        <v>0.03017987506585384</v>
      </c>
      <c r="H38" s="22">
        <f>'Statewide #'!H38/'Statewide #'!H$42</f>
        <v>0.033663366336633666</v>
      </c>
      <c r="I38" s="22">
        <f>'Statewide #'!I38/'Statewide #'!I$42</f>
        <v>0.017333591081899608</v>
      </c>
      <c r="J38" s="22">
        <f>'Statewide #'!J38/'Statewide #'!J$42</f>
        <v>0.01262135922330097</v>
      </c>
      <c r="K38" s="22">
        <f>'Statewide #'!K38/'Statewide #'!K$42</f>
        <v>0.021288346205289726</v>
      </c>
    </row>
    <row r="39" spans="1:11" ht="12.75">
      <c r="A39" s="14">
        <v>51</v>
      </c>
      <c r="B39" s="22">
        <f>'Statewide #'!B39/'Statewide #'!B$42</f>
        <v>0.0028526709078057154</v>
      </c>
      <c r="C39" s="22">
        <f>'Statewide #'!C39/'Statewide #'!C$42</f>
        <v>0.005792287751134154</v>
      </c>
      <c r="D39" s="22">
        <f>'Statewide #'!D39/'Statewide #'!D$42</f>
        <v>0.012145748987854251</v>
      </c>
      <c r="E39" s="22">
        <f>'Statewide #'!E39/'Statewide #'!E$42</f>
        <v>0</v>
      </c>
      <c r="F39" s="22">
        <f>'Statewide #'!F39/'Statewide #'!F$42</f>
        <v>0.0036719706242350062</v>
      </c>
      <c r="G39" s="22">
        <f>'Statewide #'!G39/'Statewide #'!G$42</f>
        <v>0.017761721983894033</v>
      </c>
      <c r="H39" s="22">
        <f>'Statewide #'!H39/'Statewide #'!H$42</f>
        <v>0.031683168316831684</v>
      </c>
      <c r="I39" s="22">
        <f>'Statewide #'!I39/'Statewide #'!I$42</f>
        <v>0.0031896385076358013</v>
      </c>
      <c r="J39" s="22">
        <f>'Statewide #'!J39/'Statewide #'!J$42</f>
        <v>0.011650485436893204</v>
      </c>
      <c r="K39" s="22">
        <f>'Statewide #'!K39/'Statewide #'!K$42</f>
        <v>0.0055227164861716355</v>
      </c>
    </row>
    <row r="40" spans="1:16" ht="12.75">
      <c r="A40" s="4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M40" s="15"/>
      <c r="N40" s="15"/>
      <c r="O40" s="15"/>
      <c r="P40" s="16"/>
    </row>
    <row r="41" spans="1:16" ht="12.75">
      <c r="A41" s="14">
        <v>60</v>
      </c>
      <c r="B41" s="22">
        <f>'Statewide #'!B41/'Statewide #'!B$42</f>
        <v>0</v>
      </c>
      <c r="C41" s="22">
        <f>'Statewide #'!C41/'Statewide #'!C$42</f>
        <v>0</v>
      </c>
      <c r="D41" s="22">
        <f>'Statewide #'!D41/'Statewide #'!D$42</f>
        <v>0</v>
      </c>
      <c r="E41" s="22">
        <f>'Statewide #'!E41/'Statewide #'!E$42</f>
        <v>0</v>
      </c>
      <c r="F41" s="22">
        <f>'Statewide #'!F41/'Statewide #'!F$42</f>
        <v>0</v>
      </c>
      <c r="G41" s="22">
        <f>'Statewide #'!G41/'Statewide #'!G$42</f>
        <v>7.526153383005946E-05</v>
      </c>
      <c r="H41" s="22">
        <f>'Statewide #'!H41/'Statewide #'!H$42</f>
        <v>0</v>
      </c>
      <c r="I41" s="22">
        <f>'Statewide #'!I41/'Statewide #'!I$42</f>
        <v>0</v>
      </c>
      <c r="J41" s="22">
        <f>'Statewide #'!J41/'Statewide #'!J$42</f>
        <v>0</v>
      </c>
      <c r="K41" s="22">
        <f>'Statewide #'!K41/'Statewide #'!K$42</f>
        <v>8.62924450964318E-06</v>
      </c>
      <c r="M41" s="17"/>
      <c r="N41" s="17"/>
      <c r="O41" s="15"/>
      <c r="P41" s="16"/>
    </row>
    <row r="42" spans="1:15" ht="16.5" customHeight="1">
      <c r="A42" s="3" t="s">
        <v>12</v>
      </c>
      <c r="B42" s="24">
        <f>SUM(B5:B41)</f>
        <v>1.0000000000000002</v>
      </c>
      <c r="C42" s="24">
        <f>SUM(C5:C41)</f>
        <v>0.9999999999999999</v>
      </c>
      <c r="D42" s="24">
        <f>SUM(D5:D41)</f>
        <v>1</v>
      </c>
      <c r="E42" s="24">
        <f>SUM(E5:E41)</f>
        <v>1</v>
      </c>
      <c r="F42" s="24">
        <f>SUM(F5:F41)</f>
        <v>1.0000000000000002</v>
      </c>
      <c r="G42" s="24">
        <f>SUM(G5:G41)</f>
        <v>1.0000000000000002</v>
      </c>
      <c r="H42" s="24">
        <f>SUM(H5:H41)</f>
        <v>1.0000000000000002</v>
      </c>
      <c r="I42" s="24">
        <f>SUM(I5:I41)</f>
        <v>0.9999999999999998</v>
      </c>
      <c r="J42" s="24">
        <f>SUM(J5:J41)</f>
        <v>0.9999999999999999</v>
      </c>
      <c r="K42" s="24">
        <f>SUM(K5:K41)</f>
        <v>0.9999999999999998</v>
      </c>
      <c r="M42" s="15"/>
      <c r="N42" s="15"/>
      <c r="O42" s="15"/>
    </row>
    <row r="43" spans="1:15" ht="12.75">
      <c r="A43" s="3" t="s">
        <v>44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M43" s="20"/>
      <c r="N43" s="20"/>
      <c r="O43" s="16"/>
    </row>
    <row r="44" spans="1:11" ht="12.75">
      <c r="A44" s="21" t="s">
        <v>45</v>
      </c>
      <c r="B44" s="25">
        <f>SUM(B5:B11)</f>
        <v>0.10857820862364939</v>
      </c>
      <c r="C44" s="25">
        <f>SUM(C5:C11)</f>
        <v>0.09713220998055737</v>
      </c>
      <c r="D44" s="25">
        <f>SUM(D5:D11)</f>
        <v>0.06477732793522267</v>
      </c>
      <c r="E44" s="25">
        <f>SUM(E5:E11)</f>
        <v>0.06770833333333333</v>
      </c>
      <c r="F44" s="25">
        <f>SUM(F5:F11)</f>
        <v>0.08343533251733987</v>
      </c>
      <c r="G44" s="25">
        <f>SUM(G5:G11)</f>
        <v>0.33100022578460153</v>
      </c>
      <c r="H44" s="25">
        <f>SUM(H5:H11)</f>
        <v>0.15049504950495052</v>
      </c>
      <c r="I44" s="25">
        <f>SUM(I5:I11)</f>
        <v>0.10564469360139185</v>
      </c>
      <c r="J44" s="25">
        <f>SUM(J5:J11)</f>
        <v>0.10388349514563107</v>
      </c>
      <c r="K44" s="25">
        <f>SUM(K5:K11)</f>
        <v>0.1296371402683695</v>
      </c>
    </row>
    <row r="45" spans="1:11" ht="12.75">
      <c r="A45" s="21" t="s">
        <v>46</v>
      </c>
      <c r="B45" s="25">
        <f>B13</f>
        <v>0.10090376653539332</v>
      </c>
      <c r="C45" s="25">
        <f>C13</f>
        <v>0.11244329228775113</v>
      </c>
      <c r="D45" s="25">
        <f>D13</f>
        <v>0.5506072874493927</v>
      </c>
      <c r="E45" s="25">
        <f>E13</f>
        <v>0.7638888888888888</v>
      </c>
      <c r="F45" s="25">
        <f>F13</f>
        <v>0.45960832313341493</v>
      </c>
      <c r="G45" s="25">
        <f>G13</f>
        <v>0.2862196131557161</v>
      </c>
      <c r="H45" s="25">
        <f>H13</f>
        <v>0.504950495049505</v>
      </c>
      <c r="I45" s="25">
        <f>I13</f>
        <v>0.10229396223983504</v>
      </c>
      <c r="J45" s="25">
        <f>J13</f>
        <v>0.23495145631067962</v>
      </c>
      <c r="K45" s="25">
        <f>K13</f>
        <v>0.1473616084911766</v>
      </c>
    </row>
    <row r="46" spans="1:11" ht="12.75">
      <c r="A46" s="21" t="s">
        <v>47</v>
      </c>
      <c r="B46" s="25">
        <f>SUM(B15:B21)</f>
        <v>0.04150257497727962</v>
      </c>
      <c r="C46" s="25">
        <f>SUM(C15:C21)</f>
        <v>0.033822099805573554</v>
      </c>
      <c r="D46" s="25">
        <f>SUM(D15:D21)</f>
        <v>0.06477732793522267</v>
      </c>
      <c r="E46" s="25">
        <f>SUM(E15:E21)</f>
        <v>0</v>
      </c>
      <c r="F46" s="25">
        <f>SUM(F15:F21)</f>
        <v>0.13729090167278662</v>
      </c>
      <c r="G46" s="25">
        <f>SUM(G15:G21)</f>
        <v>0.03273876721607586</v>
      </c>
      <c r="H46" s="25">
        <f>SUM(H15:H21)</f>
        <v>0.03564356435643564</v>
      </c>
      <c r="I46" s="25">
        <f>SUM(I15:I21)</f>
        <v>0.07158966428249244</v>
      </c>
      <c r="J46" s="25">
        <f>SUM(J15:J21)</f>
        <v>0.30097087378640774</v>
      </c>
      <c r="K46" s="25">
        <f>SUM(K15:K21)</f>
        <v>0.053095741467834495</v>
      </c>
    </row>
    <row r="47" spans="1:11" ht="12.75">
      <c r="A47" s="21" t="s">
        <v>48</v>
      </c>
      <c r="B47" s="25">
        <f>SUM(B23:B29)</f>
        <v>0.6488942744622842</v>
      </c>
      <c r="C47" s="25">
        <f>SUM(C23:C29)</f>
        <v>0.6738091380427738</v>
      </c>
      <c r="D47" s="25">
        <f>SUM(D23:D29)</f>
        <v>0.23076923076923078</v>
      </c>
      <c r="E47" s="25">
        <f>SUM(E23:E29)</f>
        <v>0.1684027777777778</v>
      </c>
      <c r="F47" s="25">
        <f>SUM(F23:F29)</f>
        <v>0.2496940024479804</v>
      </c>
      <c r="G47" s="25">
        <f>SUM(G23:G29)</f>
        <v>0.23602017009106646</v>
      </c>
      <c r="H47" s="25">
        <f>SUM(H23:H29)</f>
        <v>0.198019801980198</v>
      </c>
      <c r="I47" s="25">
        <f>SUM(I23:I29)</f>
        <v>0.6610606353502159</v>
      </c>
      <c r="J47" s="25">
        <f>SUM(J23:J29)</f>
        <v>0.30194174757281556</v>
      </c>
      <c r="K47" s="25">
        <f>SUM(K23:K29)</f>
        <v>0.5849074513526342</v>
      </c>
    </row>
    <row r="48" spans="1:11" ht="12.75">
      <c r="A48" s="21" t="s">
        <v>49</v>
      </c>
      <c r="B48" s="25">
        <f>SUM(B31:B36)</f>
        <v>0.06972634555185298</v>
      </c>
      <c r="C48" s="25">
        <f>SUM(C31:C36)</f>
        <v>0.06160887880751783</v>
      </c>
      <c r="D48" s="25">
        <f>SUM(D31:D36)</f>
        <v>0.06477732793522267</v>
      </c>
      <c r="E48" s="25">
        <f>SUM(E31:E36)</f>
        <v>0</v>
      </c>
      <c r="F48" s="25">
        <f>SUM(F31:F36)</f>
        <v>0.06140350877192982</v>
      </c>
      <c r="G48" s="25">
        <f>SUM(G31:G36)</f>
        <v>0.06600436516896215</v>
      </c>
      <c r="H48" s="25">
        <f>SUM(H31:H36)</f>
        <v>0.04554455445544554</v>
      </c>
      <c r="I48" s="25">
        <f>SUM(I31:I36)</f>
        <v>0.038887814936529416</v>
      </c>
      <c r="J48" s="25">
        <f>SUM(J31:J36)</f>
        <v>0.03398058252427184</v>
      </c>
      <c r="K48" s="25">
        <f>SUM(K31:K36)</f>
        <v>0.058178366484014324</v>
      </c>
    </row>
    <row r="49" spans="1:11" ht="12.75">
      <c r="A49" s="21" t="s">
        <v>50</v>
      </c>
      <c r="B49" s="25">
        <f>SUM(B38:B39)</f>
        <v>0.03039482984954054</v>
      </c>
      <c r="C49" s="25">
        <f>SUM(C38:C39)</f>
        <v>0.021184381075826313</v>
      </c>
      <c r="D49" s="25">
        <f>SUM(D38:D39)</f>
        <v>0.024291497975708502</v>
      </c>
      <c r="E49" s="25">
        <f>SUM(E38:E39)</f>
        <v>0</v>
      </c>
      <c r="F49" s="25">
        <f>SUM(F38:F39)</f>
        <v>0.008567931456548347</v>
      </c>
      <c r="G49" s="25">
        <f>SUM(G38:G39)</f>
        <v>0.047941597049747875</v>
      </c>
      <c r="H49" s="25">
        <f>SUM(H38:H39)</f>
        <v>0.06534653465346535</v>
      </c>
      <c r="I49" s="25">
        <f>SUM(I38:I39)</f>
        <v>0.02052322958953541</v>
      </c>
      <c r="J49" s="25">
        <f>SUM(J38:J39)</f>
        <v>0.024271844660194174</v>
      </c>
      <c r="K49" s="25">
        <f>SUM(K38:K39)</f>
        <v>0.02681106269146136</v>
      </c>
    </row>
    <row r="50" spans="1:11" ht="12.75">
      <c r="A50" s="21" t="s">
        <v>51</v>
      </c>
      <c r="B50" s="25">
        <f>B41</f>
        <v>0</v>
      </c>
      <c r="C50" s="25">
        <f>C41</f>
        <v>0</v>
      </c>
      <c r="D50" s="25">
        <f>D41</f>
        <v>0</v>
      </c>
      <c r="E50" s="25">
        <f>E41</f>
        <v>0</v>
      </c>
      <c r="F50" s="25">
        <f>F41</f>
        <v>0</v>
      </c>
      <c r="G50" s="25">
        <f>G41</f>
        <v>7.526153383005946E-05</v>
      </c>
      <c r="H50" s="25">
        <f>H41</f>
        <v>0</v>
      </c>
      <c r="I50" s="25">
        <f>I41</f>
        <v>0</v>
      </c>
      <c r="J50" s="25">
        <f>J41</f>
        <v>0</v>
      </c>
      <c r="K50" s="25">
        <f>K41</f>
        <v>8.62924450964318E-06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53</v>
      </c>
      <c r="B1" s="1"/>
      <c r="C1" s="1"/>
      <c r="D1" s="1"/>
      <c r="E1" s="1"/>
      <c r="F1" s="1"/>
      <c r="G1" s="1"/>
      <c r="H1" s="1"/>
      <c r="I1" s="1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9.75" customHeight="1">
      <c r="A3" s="27"/>
      <c r="B3" s="28"/>
      <c r="C3" s="28"/>
      <c r="D3" s="28"/>
      <c r="E3" s="28"/>
      <c r="F3" s="28"/>
      <c r="G3" s="28"/>
      <c r="H3" s="28"/>
      <c r="I3" s="27"/>
    </row>
    <row r="4" spans="1:9" ht="16.5" customHeight="1">
      <c r="A4" s="3" t="s">
        <v>54</v>
      </c>
      <c r="B4" s="3" t="s">
        <v>55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9" t="s">
        <v>56</v>
      </c>
      <c r="C5" s="29"/>
      <c r="D5" s="29"/>
      <c r="E5" s="29"/>
      <c r="F5" s="29"/>
      <c r="G5" s="29"/>
      <c r="H5" s="29"/>
      <c r="I5" s="29"/>
    </row>
    <row r="6" spans="1:9" ht="12.75">
      <c r="A6" s="6" t="s">
        <v>4</v>
      </c>
      <c r="B6" s="29" t="s">
        <v>57</v>
      </c>
      <c r="C6" s="29"/>
      <c r="D6" s="29"/>
      <c r="E6" s="29"/>
      <c r="F6" s="29"/>
      <c r="G6" s="29"/>
      <c r="H6" s="29"/>
      <c r="I6" s="29"/>
    </row>
    <row r="7" spans="1:9" ht="12.75">
      <c r="A7" s="6" t="s">
        <v>5</v>
      </c>
      <c r="B7" s="29" t="s">
        <v>58</v>
      </c>
      <c r="C7" s="29"/>
      <c r="D7" s="29"/>
      <c r="E7" s="29"/>
      <c r="F7" s="29"/>
      <c r="G7" s="29"/>
      <c r="H7" s="29"/>
      <c r="I7" s="29"/>
    </row>
    <row r="8" spans="1:9" ht="12.75">
      <c r="A8" s="6" t="s">
        <v>6</v>
      </c>
      <c r="B8" s="29" t="s">
        <v>59</v>
      </c>
      <c r="C8" s="29"/>
      <c r="D8" s="29"/>
      <c r="E8" s="29"/>
      <c r="F8" s="29"/>
      <c r="G8" s="29"/>
      <c r="H8" s="29"/>
      <c r="I8" s="29"/>
    </row>
    <row r="9" spans="1:9" ht="25.5" customHeight="1">
      <c r="A9" s="30" t="s">
        <v>7</v>
      </c>
      <c r="B9" s="31" t="s">
        <v>60</v>
      </c>
      <c r="C9" s="31"/>
      <c r="D9" s="31"/>
      <c r="E9" s="31"/>
      <c r="F9" s="31"/>
      <c r="G9" s="31"/>
      <c r="H9" s="31"/>
      <c r="I9" s="31"/>
    </row>
    <row r="10" spans="1:9" ht="12.75">
      <c r="A10" s="6" t="s">
        <v>8</v>
      </c>
      <c r="B10" s="29" t="s">
        <v>61</v>
      </c>
      <c r="C10" s="29"/>
      <c r="D10" s="29"/>
      <c r="E10" s="29"/>
      <c r="F10" s="29"/>
      <c r="G10" s="29"/>
      <c r="H10" s="29"/>
      <c r="I10" s="29"/>
    </row>
    <row r="11" spans="1:9" ht="12.75">
      <c r="A11" s="6" t="s">
        <v>9</v>
      </c>
      <c r="B11" s="29" t="s">
        <v>62</v>
      </c>
      <c r="C11" s="29"/>
      <c r="D11" s="29"/>
      <c r="E11" s="29"/>
      <c r="F11" s="29"/>
      <c r="G11" s="29"/>
      <c r="H11" s="29"/>
      <c r="I11" s="29"/>
    </row>
    <row r="12" spans="1:9" ht="12.75">
      <c r="A12" s="6" t="s">
        <v>10</v>
      </c>
      <c r="B12" s="29" t="s">
        <v>63</v>
      </c>
      <c r="C12" s="29"/>
      <c r="D12" s="29"/>
      <c r="E12" s="29"/>
      <c r="F12" s="29"/>
      <c r="G12" s="29"/>
      <c r="H12" s="29"/>
      <c r="I12" s="29"/>
    </row>
    <row r="13" spans="1:9" ht="17.25" customHeight="1">
      <c r="A13" s="6" t="s">
        <v>11</v>
      </c>
      <c r="B13" s="29" t="s">
        <v>64</v>
      </c>
      <c r="C13" s="29"/>
      <c r="D13" s="29"/>
      <c r="E13" s="29"/>
      <c r="F13" s="29"/>
      <c r="G13" s="29"/>
      <c r="H13" s="29"/>
      <c r="I13" s="29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7"/>
      <c r="B2" s="28"/>
      <c r="C2" s="28"/>
      <c r="D2" s="28"/>
      <c r="E2" s="28"/>
      <c r="F2" s="28"/>
      <c r="G2" s="28"/>
      <c r="H2" s="28"/>
      <c r="I2" s="28"/>
      <c r="J2" s="27"/>
    </row>
    <row r="3" spans="1:10" ht="12.75">
      <c r="A3" s="3" t="s">
        <v>2</v>
      </c>
      <c r="B3" s="3" t="s">
        <v>55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9" t="s">
        <v>65</v>
      </c>
      <c r="C5" s="29"/>
      <c r="D5" s="29"/>
      <c r="E5" s="29"/>
      <c r="F5" s="29"/>
      <c r="G5" s="29"/>
      <c r="H5" s="29"/>
      <c r="I5" s="29"/>
      <c r="J5" s="29"/>
    </row>
    <row r="6" spans="1:10" ht="12.75">
      <c r="A6" s="6" t="s">
        <v>15</v>
      </c>
      <c r="B6" s="29" t="s">
        <v>66</v>
      </c>
      <c r="C6" s="29"/>
      <c r="D6" s="29"/>
      <c r="E6" s="29"/>
      <c r="F6" s="29"/>
      <c r="G6" s="29"/>
      <c r="H6" s="29"/>
      <c r="I6" s="29"/>
      <c r="J6" s="29"/>
    </row>
    <row r="7" spans="1:10" ht="27.75" customHeight="1">
      <c r="A7" s="6" t="s">
        <v>16</v>
      </c>
      <c r="B7" s="32" t="s">
        <v>67</v>
      </c>
      <c r="C7" s="32"/>
      <c r="D7" s="32"/>
      <c r="E7" s="32"/>
      <c r="F7" s="32"/>
      <c r="G7" s="32"/>
      <c r="H7" s="32"/>
      <c r="I7" s="32"/>
      <c r="J7" s="32"/>
    </row>
    <row r="8" spans="1:10" ht="12.75">
      <c r="A8" s="6" t="s">
        <v>17</v>
      </c>
      <c r="B8" s="29" t="s">
        <v>68</v>
      </c>
      <c r="C8" s="29"/>
      <c r="D8" s="29"/>
      <c r="E8" s="29"/>
      <c r="F8" s="29"/>
      <c r="G8" s="29"/>
      <c r="H8" s="29"/>
      <c r="I8" s="29"/>
      <c r="J8" s="29"/>
    </row>
    <row r="9" spans="1:10" ht="12.75">
      <c r="A9" s="6" t="s">
        <v>18</v>
      </c>
      <c r="B9" s="29" t="s">
        <v>69</v>
      </c>
      <c r="C9" s="29"/>
      <c r="D9" s="29"/>
      <c r="E9" s="29"/>
      <c r="F9" s="29"/>
      <c r="G9" s="29"/>
      <c r="H9" s="29"/>
      <c r="I9" s="29"/>
      <c r="J9" s="29"/>
    </row>
    <row r="10" spans="1:10" ht="12.75">
      <c r="A10" s="6" t="s">
        <v>19</v>
      </c>
      <c r="B10" s="29" t="s">
        <v>70</v>
      </c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6" t="s">
        <v>20</v>
      </c>
      <c r="B11" s="29" t="s">
        <v>71</v>
      </c>
      <c r="C11" s="29"/>
      <c r="D11" s="29"/>
      <c r="E11" s="29"/>
      <c r="F11" s="29"/>
      <c r="G11" s="29"/>
      <c r="H11" s="29"/>
      <c r="I11" s="29"/>
      <c r="J11" s="29"/>
    </row>
    <row r="12" spans="1:10" ht="12.75">
      <c r="A12" s="12" t="s">
        <v>21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6" t="s">
        <v>22</v>
      </c>
      <c r="B13" s="29" t="s">
        <v>72</v>
      </c>
      <c r="C13" s="29"/>
      <c r="D13" s="29"/>
      <c r="E13" s="29"/>
      <c r="F13" s="29"/>
      <c r="G13" s="29"/>
      <c r="H13" s="29"/>
      <c r="I13" s="29"/>
      <c r="J13" s="29"/>
    </row>
    <row r="14" spans="1:10" ht="12.75">
      <c r="A14" s="12" t="s">
        <v>23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6" t="s">
        <v>24</v>
      </c>
      <c r="B15" s="29" t="str">
        <f>B5</f>
        <v>Agency Notice Defective</v>
      </c>
      <c r="C15" s="29"/>
      <c r="D15" s="29"/>
      <c r="E15" s="29"/>
      <c r="F15" s="29"/>
      <c r="G15" s="29"/>
      <c r="H15" s="29"/>
      <c r="I15" s="29"/>
      <c r="J15" s="29"/>
    </row>
    <row r="16" spans="1:10" ht="12.75">
      <c r="A16" s="6" t="s">
        <v>25</v>
      </c>
      <c r="B16" s="29" t="str">
        <f>B6</f>
        <v>Agency Verification and/or Eligibility Determination Procedure Defective</v>
      </c>
      <c r="C16" s="29"/>
      <c r="D16" s="29"/>
      <c r="E16" s="29"/>
      <c r="F16" s="29"/>
      <c r="G16" s="29"/>
      <c r="H16" s="29"/>
      <c r="I16" s="29"/>
      <c r="J16" s="29"/>
    </row>
    <row r="17" spans="1:10" ht="26.25" customHeight="1">
      <c r="A17" s="6" t="s">
        <v>26</v>
      </c>
      <c r="B17" s="32" t="str">
        <f>B7</f>
        <v>Agency Hearing Presentation Defective (insufficient documents, testimony etc., but all or part of case record was present)</v>
      </c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6" t="s">
        <v>27</v>
      </c>
      <c r="B18" s="29" t="str">
        <f>B8</f>
        <v>Agency Either Misapplied Law, Regulation or Policy or There Was No Authority for Their Action</v>
      </c>
      <c r="C18" s="29"/>
      <c r="D18" s="29"/>
      <c r="E18" s="29"/>
      <c r="F18" s="29"/>
      <c r="G18" s="29"/>
      <c r="H18" s="29"/>
      <c r="I18" s="29"/>
      <c r="J18" s="29"/>
    </row>
    <row r="19" spans="1:10" ht="12.75">
      <c r="A19" s="6" t="s">
        <v>28</v>
      </c>
      <c r="B19" s="29" t="str">
        <f>B9</f>
        <v>Agency Failed to Produce Appellant's Case Record</v>
      </c>
      <c r="C19" s="29"/>
      <c r="D19" s="29"/>
      <c r="E19" s="29"/>
      <c r="F19" s="29"/>
      <c r="G19" s="29"/>
      <c r="H19" s="29"/>
      <c r="I19" s="29"/>
      <c r="J19" s="29"/>
    </row>
    <row r="20" spans="1:10" ht="12.75">
      <c r="A20" s="6" t="s">
        <v>29</v>
      </c>
      <c r="B20" s="29" t="str">
        <f>B10</f>
        <v>Factual Issues Found in Favor of Appellant</v>
      </c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6" t="s">
        <v>30</v>
      </c>
      <c r="B21" s="29" t="str">
        <f>B11</f>
        <v>Agency Failed to Send Requested Documents to Appellant</v>
      </c>
      <c r="C21" s="29"/>
      <c r="D21" s="29"/>
      <c r="E21" s="29"/>
      <c r="F21" s="29"/>
      <c r="G21" s="29"/>
      <c r="H21" s="29"/>
      <c r="I21" s="29"/>
      <c r="J21" s="29"/>
    </row>
    <row r="22" spans="1:10" ht="12.75">
      <c r="A22" s="12" t="s">
        <v>31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6" t="s">
        <v>32</v>
      </c>
      <c r="B23" s="29" t="s">
        <v>73</v>
      </c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6" t="s">
        <v>33</v>
      </c>
      <c r="B24" s="29" t="s">
        <v>74</v>
      </c>
      <c r="C24" s="29"/>
      <c r="D24" s="29"/>
      <c r="E24" s="29"/>
      <c r="F24" s="29"/>
      <c r="G24" s="29"/>
      <c r="H24" s="29"/>
      <c r="I24" s="29"/>
      <c r="J24" s="29"/>
    </row>
    <row r="25" spans="1:10" ht="25.5" customHeight="1">
      <c r="A25" s="6" t="s">
        <v>34</v>
      </c>
      <c r="B25" s="31" t="s">
        <v>75</v>
      </c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6" t="s">
        <v>35</v>
      </c>
      <c r="B26" s="29" t="s">
        <v>76</v>
      </c>
      <c r="C26" s="29"/>
      <c r="D26" s="29"/>
      <c r="E26" s="29"/>
      <c r="F26" s="29"/>
      <c r="G26" s="29"/>
      <c r="H26" s="29"/>
      <c r="I26" s="29"/>
      <c r="J26" s="29"/>
    </row>
    <row r="27" spans="1:10" ht="12.75">
      <c r="A27" s="6" t="s">
        <v>36</v>
      </c>
      <c r="B27" s="29" t="s">
        <v>77</v>
      </c>
      <c r="C27" s="29"/>
      <c r="D27" s="29"/>
      <c r="E27" s="29"/>
      <c r="F27" s="29"/>
      <c r="G27" s="29"/>
      <c r="H27" s="29"/>
      <c r="I27" s="29"/>
      <c r="J27" s="29"/>
    </row>
    <row r="28" spans="1:10" ht="12.75">
      <c r="A28" s="6" t="s">
        <v>37</v>
      </c>
      <c r="B28" s="29" t="s">
        <v>78</v>
      </c>
      <c r="C28" s="29"/>
      <c r="D28" s="29"/>
      <c r="E28" s="29"/>
      <c r="F28" s="29"/>
      <c r="G28" s="29"/>
      <c r="H28" s="29"/>
      <c r="I28" s="29"/>
      <c r="J28" s="29"/>
    </row>
    <row r="29" spans="1:10" ht="12.75">
      <c r="A29" s="6" t="s">
        <v>38</v>
      </c>
      <c r="B29" s="29" t="s">
        <v>79</v>
      </c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12" t="s">
        <v>39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6" t="s">
        <v>40</v>
      </c>
      <c r="B31" s="29" t="s">
        <v>80</v>
      </c>
      <c r="C31" s="29"/>
      <c r="D31" s="29"/>
      <c r="E31" s="29"/>
      <c r="F31" s="29"/>
      <c r="G31" s="29"/>
      <c r="H31" s="29"/>
      <c r="I31" s="29"/>
      <c r="J31" s="29"/>
    </row>
    <row r="32" spans="1:10" ht="12.75">
      <c r="A32" s="6" t="s">
        <v>41</v>
      </c>
      <c r="B32" s="29" t="s">
        <v>81</v>
      </c>
      <c r="C32" s="29"/>
      <c r="D32" s="29"/>
      <c r="E32" s="29"/>
      <c r="F32" s="29"/>
      <c r="G32" s="29"/>
      <c r="H32" s="29"/>
      <c r="I32" s="29"/>
      <c r="J32" s="29"/>
    </row>
    <row r="33" spans="1:10" ht="26.25" customHeight="1">
      <c r="A33" s="14">
        <v>32</v>
      </c>
      <c r="B33" s="31" t="s">
        <v>82</v>
      </c>
      <c r="C33" s="31"/>
      <c r="D33" s="31"/>
      <c r="E33" s="31"/>
      <c r="F33" s="31"/>
      <c r="G33" s="31"/>
      <c r="H33" s="31"/>
      <c r="I33" s="31"/>
      <c r="J33" s="31"/>
    </row>
    <row r="34" spans="1:10" ht="26.25" customHeight="1">
      <c r="A34" s="14">
        <v>33</v>
      </c>
      <c r="B34" s="31" t="s">
        <v>83</v>
      </c>
      <c r="C34" s="31"/>
      <c r="D34" s="31"/>
      <c r="E34" s="31"/>
      <c r="F34" s="31"/>
      <c r="G34" s="31"/>
      <c r="H34" s="31"/>
      <c r="I34" s="31"/>
      <c r="J34" s="31"/>
    </row>
    <row r="35" spans="1:10" ht="12.75">
      <c r="A35" s="14">
        <v>34</v>
      </c>
      <c r="B35" s="29" t="s">
        <v>84</v>
      </c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14">
        <v>35</v>
      </c>
      <c r="B36" s="29" t="s">
        <v>85</v>
      </c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4" t="s">
        <v>42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.75">
      <c r="A38" s="14">
        <v>50</v>
      </c>
      <c r="B38" s="29" t="s">
        <v>86</v>
      </c>
      <c r="C38" s="29"/>
      <c r="D38" s="29"/>
      <c r="E38" s="29"/>
      <c r="F38" s="29"/>
      <c r="G38" s="29"/>
      <c r="H38" s="29"/>
      <c r="I38" s="29"/>
      <c r="J38" s="29"/>
    </row>
    <row r="39" spans="1:10" ht="12.75">
      <c r="A39" s="14">
        <v>51</v>
      </c>
      <c r="B39" s="29" t="s">
        <v>87</v>
      </c>
      <c r="C39" s="29"/>
      <c r="D39" s="29"/>
      <c r="E39" s="29"/>
      <c r="F39" s="29"/>
      <c r="G39" s="29"/>
      <c r="H39" s="29"/>
      <c r="I39" s="29"/>
      <c r="J39" s="29"/>
    </row>
    <row r="40" spans="1:10" ht="12.75">
      <c r="A40" s="4" t="s">
        <v>43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14">
        <v>60</v>
      </c>
      <c r="B41" s="29" t="s">
        <v>88</v>
      </c>
      <c r="C41" s="29"/>
      <c r="D41" s="29"/>
      <c r="E41" s="29"/>
      <c r="F41" s="29"/>
      <c r="G41" s="29"/>
      <c r="H41" s="29"/>
      <c r="I41" s="29"/>
      <c r="J41" s="29"/>
    </row>
  </sheetData>
  <sheetProtection password="ABD9" sheet="1"/>
  <mergeCells count="41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2020-11-01T19:25:19Z</dcterms:created>
  <cp:category/>
  <cp:version/>
  <cp:contentType/>
  <cp:contentStatus/>
  <cp:revision>1</cp:revision>
</cp:coreProperties>
</file>