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39" activeTab="0"/>
  </bookViews>
  <sheets>
    <sheet name="Statewide #" sheetId="1" r:id="rId1"/>
    <sheet name="Statewide %" sheetId="2" r:id="rId2"/>
    <sheet name="Catgory of Assistance Codes" sheetId="3" r:id="rId3"/>
    <sheet name="Outcome Reason Codes" sheetId="4" r:id="rId4"/>
  </sheets>
  <definedNames>
    <definedName name="_xlnm.Print_Area" localSheetId="3">'Outcome Reason Codes'!$A$1:$B$43</definedName>
  </definedNames>
  <calcPr fullCalcOnLoad="1"/>
</workbook>
</file>

<file path=xl/sharedStrings.xml><?xml version="1.0" encoding="utf-8"?>
<sst xmlns="http://schemas.openxmlformats.org/spreadsheetml/2006/main" count="187" uniqueCount="104">
  <si>
    <t>Statewide Report of Fair Hearing Issues Decided by Outcome Reason for the Year 2020</t>
  </si>
  <si>
    <t>Category of Assistance</t>
  </si>
  <si>
    <t>Outcome Reason Code</t>
  </si>
  <si>
    <t>FA</t>
  </si>
  <si>
    <t>SNA</t>
  </si>
  <si>
    <t>HEAP</t>
  </si>
  <si>
    <t>ADH</t>
  </si>
  <si>
    <t>EA</t>
  </si>
  <si>
    <t>MA</t>
  </si>
  <si>
    <t>SNAP</t>
  </si>
  <si>
    <t>SERV</t>
  </si>
  <si>
    <t>SSP</t>
  </si>
  <si>
    <t>TOTAL</t>
  </si>
  <si>
    <t>Reversal Codes</t>
  </si>
  <si>
    <t>01</t>
  </si>
  <si>
    <t>02</t>
  </si>
  <si>
    <t>03</t>
  </si>
  <si>
    <t>04</t>
  </si>
  <si>
    <t>05</t>
  </si>
  <si>
    <t>06</t>
  </si>
  <si>
    <t>07</t>
  </si>
  <si>
    <t>Affirmance Code</t>
  </si>
  <si>
    <t>10</t>
  </si>
  <si>
    <t>Remand Codes</t>
  </si>
  <si>
    <t>41</t>
  </si>
  <si>
    <t>42</t>
  </si>
  <si>
    <t>43</t>
  </si>
  <si>
    <t>44</t>
  </si>
  <si>
    <t>45</t>
  </si>
  <si>
    <t>46</t>
  </si>
  <si>
    <t>47</t>
  </si>
  <si>
    <t>Withdrawal Codes</t>
  </si>
  <si>
    <t>20</t>
  </si>
  <si>
    <t>22</t>
  </si>
  <si>
    <t>26</t>
  </si>
  <si>
    <t>27</t>
  </si>
  <si>
    <t>28</t>
  </si>
  <si>
    <t>Other Codes</t>
  </si>
  <si>
    <t>30</t>
  </si>
  <si>
    <t>31</t>
  </si>
  <si>
    <t>Correct When Made Codes</t>
  </si>
  <si>
    <t>Settlement Code</t>
  </si>
  <si>
    <t>Sub Totals:</t>
  </si>
  <si>
    <t>Reversals (Codes 1-7)</t>
  </si>
  <si>
    <t>Affirmances (Code 10)</t>
  </si>
  <si>
    <t>Remands (Codes 41-47)</t>
  </si>
  <si>
    <t>Withdrawals (Codes 20-28)</t>
  </si>
  <si>
    <t>Others (Codes 30-35)</t>
  </si>
  <si>
    <t>Correct When Made (Codes 50-51)</t>
  </si>
  <si>
    <t>Settlement (Code 60)</t>
  </si>
  <si>
    <t>Withdrawals (Codes 20-26)</t>
  </si>
  <si>
    <t>Others (Cods 30-35)</t>
  </si>
  <si>
    <t>Category of Assistance Code</t>
  </si>
  <si>
    <t>Explanation of Codes</t>
  </si>
  <si>
    <t>Family Assistance</t>
  </si>
  <si>
    <t>Safety Net Assistance</t>
  </si>
  <si>
    <t>Home Energy Assistance Program</t>
  </si>
  <si>
    <t>Administrative Disqualification Hearings</t>
  </si>
  <si>
    <t>Emergency Assistance [includes Emergency Assistance to Families (EAF), Emergency Assistance for Adults (EAA) and Emergency Safety Net Assistance (ESNA)</t>
  </si>
  <si>
    <t>Medical Assistance (Medicaid)</t>
  </si>
  <si>
    <t>Supplemental Nutrition Assistance Program (SNAP) [previously known as Food Stamps]</t>
  </si>
  <si>
    <t>Social Services funded through the New York State Department of Family Assistance</t>
  </si>
  <si>
    <t>State Supplement Program</t>
  </si>
  <si>
    <t>Codes</t>
  </si>
  <si>
    <t>Explanation of Outcome Reason Codes for the Year 2020</t>
  </si>
  <si>
    <t>Reversal</t>
  </si>
  <si>
    <t>Agency Notice Defective</t>
  </si>
  <si>
    <t>Agency Verification and/or Eligibility Determination Procedure Defective</t>
  </si>
  <si>
    <t>Agency Hearing Presentation Defective (insufficient documents, testimony etc., but all or part of case record was present)</t>
  </si>
  <si>
    <t>Agency Either Misapplied Law, Regulation or Policy or There Was No Authority for Their Action</t>
  </si>
  <si>
    <t>Agency Failed to Produce Appellant's Case Record</t>
  </si>
  <si>
    <t>Factual Issues Found in Favor of Appellant</t>
  </si>
  <si>
    <t>Agency Failed to Send Requested Documents to Appellant</t>
  </si>
  <si>
    <t>Affirmance</t>
  </si>
  <si>
    <t>Agency Action Affirmed</t>
  </si>
  <si>
    <t>Remand</t>
  </si>
  <si>
    <t>Withdrawal</t>
  </si>
  <si>
    <t>Agency Is Not Prepared to Proceed and/or Does Not Have Appellant's Case Record</t>
  </si>
  <si>
    <t>21</t>
  </si>
  <si>
    <t>Agency Re-Evaluated Its Position and/or Settled the Issue with the Appellant (Code Discontinued Effective 8/11/14)</t>
  </si>
  <si>
    <t>Appellant Submitted Information/Verification/Documentation Following Agency Determination But Before or At Fair Hearing, Accepted by Agency (Code Discontinued Effective 4/1/18)</t>
  </si>
  <si>
    <t>23</t>
  </si>
  <si>
    <t>Agency Failure to Send Requested Documents to Appellant (Code Discontinued Effective 8/11/14)</t>
  </si>
  <si>
    <t>24</t>
  </si>
  <si>
    <t>Agency Resolved Issue to Client's Satisfaction (Code Discontinued Effective 8/11/14)</t>
  </si>
  <si>
    <t>25</t>
  </si>
  <si>
    <t>Agency Stipulated to Settle a Non-Notice of Intent Based Issue (Code Discontinued Effective 8/11/14)</t>
  </si>
  <si>
    <t>Agency Re-Evaluated Position Prior to Hearing (Including Stipulation of Settlement Process) (Code Effective 8/11/14)</t>
  </si>
  <si>
    <t>Appellant Submitted Information/Verification/Documentation Following Agency Determinations, But Before the Hearing, Accepted by the Agency as a Resolution of the Issue (Code Effective 8/11/14)</t>
  </si>
  <si>
    <t>Appellant Submitted Information/Verification/Documentation Following Agency Determinations, But at the Hearing, Accepted by the Agency as a Resolution of the Issue (Code Effective 8/11/14)</t>
  </si>
  <si>
    <t>29</t>
  </si>
  <si>
    <t>Agency Re-Evaluated Position Prior to Scheduling of Hearing (Code Discontinued Effective 8/11/14)</t>
  </si>
  <si>
    <t>Appellant Has No Standing to Request a Hearing</t>
  </si>
  <si>
    <t>Commissioner Has No Jurisdiction to Hear Issues (Either Subject Matter or 60 Day Statute of Limitations)</t>
  </si>
  <si>
    <t>Commissioner Has No Authority to Grant Relief Requested (Payment on Closed Case, Determination of Validity of Agency Lien, etc.)</t>
  </si>
  <si>
    <t>Improper Request by Appellant for Fair Hearing (Request for Hearing Premature - No Agency Action Yet Taken, Previous Hearing Decision on Same Issue, No Change in Circumstances)</t>
  </si>
  <si>
    <t>Client Withdrew on Issue at Hearing</t>
  </si>
  <si>
    <t>Issue Is Moot</t>
  </si>
  <si>
    <t>Correct When Made</t>
  </si>
  <si>
    <t>Agency Action Was Correct When Taken</t>
  </si>
  <si>
    <t>Agency Action Was Correct When Taken – Remand.</t>
  </si>
  <si>
    <t>Settlement</t>
  </si>
  <si>
    <t>Agency Settled Issue Prior to Scheduling of Hearing</t>
  </si>
  <si>
    <t>Agency and Appellant Settled Issue Between Scheduling &amp; Hearing Date Settled in Lieu of Fair Hearing (use for New York City cases settled in resolution conference the day of the hearing)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</si>
</sst>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0.00%"/>
  </numFmts>
  <fonts count="11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.6"/>
      <name val="Arial"/>
      <family val="2"/>
    </font>
    <font>
      <b/>
      <i/>
      <sz val="9.6"/>
      <name val="Arial"/>
      <family val="2"/>
    </font>
    <font>
      <sz val="9.6"/>
      <name val="Arial"/>
      <family val="2"/>
    </font>
    <font>
      <sz val="9.6"/>
      <color indexed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0" fillId="0" borderId="1" xfId="0" applyBorder="1" applyAlignment="1">
      <alignment/>
    </xf>
    <xf numFmtId="164" fontId="2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0" fillId="2" borderId="1" xfId="0" applyFill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right"/>
    </xf>
    <xf numFmtId="166" fontId="0" fillId="0" borderId="1" xfId="0" applyNumberFormat="1" applyBorder="1" applyAlignment="1">
      <alignment/>
    </xf>
    <xf numFmtId="165" fontId="3" fillId="0" borderId="1" xfId="0" applyNumberFormat="1" applyFont="1" applyBorder="1" applyAlignment="1">
      <alignment horizontal="center"/>
    </xf>
    <xf numFmtId="166" fontId="0" fillId="2" borderId="1" xfId="0" applyNumberFormat="1" applyFill="1" applyBorder="1" applyAlignment="1">
      <alignment/>
    </xf>
    <xf numFmtId="164" fontId="0" fillId="0" borderId="1" xfId="0" applyBorder="1" applyAlignment="1">
      <alignment horizontal="center"/>
    </xf>
    <xf numFmtId="166" fontId="2" fillId="0" borderId="1" xfId="0" applyNumberFormat="1" applyFont="1" applyBorder="1" applyAlignment="1">
      <alignment/>
    </xf>
    <xf numFmtId="164" fontId="0" fillId="2" borderId="1" xfId="0" applyFill="1" applyBorder="1" applyAlignment="1">
      <alignment/>
    </xf>
    <xf numFmtId="164" fontId="0" fillId="0" borderId="1" xfId="0" applyFont="1" applyBorder="1" applyAlignment="1">
      <alignment horizontal="center"/>
    </xf>
    <xf numFmtId="167" fontId="4" fillId="0" borderId="1" xfId="0" applyNumberFormat="1" applyFont="1" applyBorder="1" applyAlignment="1">
      <alignment horizontal="right"/>
    </xf>
    <xf numFmtId="167" fontId="5" fillId="0" borderId="1" xfId="0" applyNumberFormat="1" applyFont="1" applyBorder="1" applyAlignment="1">
      <alignment horizontal="right"/>
    </xf>
    <xf numFmtId="167" fontId="0" fillId="0" borderId="1" xfId="0" applyNumberFormat="1" applyBorder="1" applyAlignment="1">
      <alignment/>
    </xf>
    <xf numFmtId="164" fontId="0" fillId="0" borderId="0" xfId="0" applyBorder="1" applyAlignment="1">
      <alignment/>
    </xf>
    <xf numFmtId="164" fontId="0" fillId="0" borderId="1" xfId="0" applyFont="1" applyBorder="1" applyAlignment="1">
      <alignment horizontal="left"/>
    </xf>
    <xf numFmtId="165" fontId="0" fillId="0" borderId="1" xfId="0" applyNumberFormat="1" applyFont="1" applyBorder="1" applyAlignment="1">
      <alignment horizontal="center" vertical="top" wrapText="1"/>
    </xf>
    <xf numFmtId="164" fontId="0" fillId="0" borderId="1" xfId="0" applyFont="1" applyBorder="1" applyAlignment="1">
      <alignment horizontal="left" vertical="top" wrapText="1"/>
    </xf>
    <xf numFmtId="164" fontId="6" fillId="0" borderId="1" xfId="0" applyFont="1" applyBorder="1" applyAlignment="1">
      <alignment horizontal="center" wrapText="1"/>
    </xf>
    <xf numFmtId="164" fontId="6" fillId="0" borderId="1" xfId="0" applyFont="1" applyBorder="1" applyAlignment="1">
      <alignment horizontal="center"/>
    </xf>
    <xf numFmtId="164" fontId="2" fillId="0" borderId="0" xfId="0" applyFont="1" applyBorder="1" applyAlignment="1">
      <alignment horizontal="left"/>
    </xf>
    <xf numFmtId="164" fontId="7" fillId="0" borderId="1" xfId="0" applyFont="1" applyBorder="1" applyAlignment="1">
      <alignment horizontal="center"/>
    </xf>
    <xf numFmtId="164" fontId="8" fillId="2" borderId="1" xfId="0" applyFont="1" applyFill="1" applyBorder="1" applyAlignment="1">
      <alignment horizontal="left"/>
    </xf>
    <xf numFmtId="164" fontId="0" fillId="0" borderId="0" xfId="0" applyFill="1" applyBorder="1" applyAlignment="1">
      <alignment horizontal="lef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left"/>
    </xf>
    <xf numFmtId="164" fontId="0" fillId="0" borderId="0" xfId="0" applyFont="1" applyFill="1" applyBorder="1" applyAlignment="1">
      <alignment horizontal="left"/>
    </xf>
    <xf numFmtId="165" fontId="8" fillId="0" borderId="1" xfId="0" applyNumberFormat="1" applyFont="1" applyBorder="1" applyAlignment="1">
      <alignment horizontal="left" vertical="top" wrapText="1"/>
    </xf>
    <xf numFmtId="165" fontId="0" fillId="0" borderId="0" xfId="0" applyNumberFormat="1" applyFont="1" applyFill="1" applyBorder="1" applyAlignment="1">
      <alignment horizontal="left" vertical="top" wrapText="1"/>
    </xf>
    <xf numFmtId="165" fontId="7" fillId="0" borderId="1" xfId="0" applyNumberFormat="1" applyFont="1" applyBorder="1" applyAlignment="1">
      <alignment horizontal="center"/>
    </xf>
    <xf numFmtId="164" fontId="9" fillId="0" borderId="1" xfId="0" applyFont="1" applyBorder="1" applyAlignment="1">
      <alignment horizontal="left"/>
    </xf>
    <xf numFmtId="164" fontId="10" fillId="0" borderId="0" xfId="0" applyFont="1" applyFill="1" applyBorder="1" applyAlignment="1">
      <alignment horizontal="left"/>
    </xf>
    <xf numFmtId="164" fontId="9" fillId="0" borderId="1" xfId="0" applyFont="1" applyBorder="1" applyAlignment="1">
      <alignment horizontal="left" vertical="top" wrapText="1"/>
    </xf>
    <xf numFmtId="164" fontId="0" fillId="0" borderId="0" xfId="0" applyFont="1" applyFill="1" applyBorder="1" applyAlignment="1">
      <alignment horizontal="left" vertical="top" wrapText="1"/>
    </xf>
    <xf numFmtId="164" fontId="8" fillId="0" borderId="1" xfId="0" applyFont="1" applyBorder="1" applyAlignment="1">
      <alignment horizontal="left" wrapText="1"/>
    </xf>
    <xf numFmtId="164" fontId="8" fillId="0" borderId="1" xfId="0" applyFont="1" applyBorder="1" applyAlignment="1">
      <alignment horizontal="center"/>
    </xf>
    <xf numFmtId="164" fontId="8" fillId="0" borderId="1" xfId="0" applyFont="1" applyBorder="1" applyAlignment="1">
      <alignment horizontal="left" vertical="top" wrapText="1"/>
    </xf>
    <xf numFmtId="164" fontId="7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8515625" style="0" customWidth="1"/>
    <col min="2" max="11" width="10.7109375" style="0" customWidth="1"/>
    <col min="256" max="16384" width="11.5742187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143</v>
      </c>
      <c r="C5" s="7">
        <v>122</v>
      </c>
      <c r="D5" s="7">
        <v>1</v>
      </c>
      <c r="E5" s="7">
        <v>0</v>
      </c>
      <c r="F5" s="7">
        <v>18</v>
      </c>
      <c r="G5" s="7">
        <v>367</v>
      </c>
      <c r="H5" s="7">
        <v>94</v>
      </c>
      <c r="I5" s="7">
        <v>28</v>
      </c>
      <c r="J5" s="7">
        <v>1</v>
      </c>
      <c r="K5" s="8">
        <f>SUM(B5:J5)</f>
        <v>774</v>
      </c>
    </row>
    <row r="6" spans="1:11" ht="12.75">
      <c r="A6" s="6" t="s">
        <v>15</v>
      </c>
      <c r="B6" s="7">
        <v>148</v>
      </c>
      <c r="C6" s="7">
        <v>94</v>
      </c>
      <c r="D6" s="7">
        <v>2</v>
      </c>
      <c r="E6" s="7">
        <v>3</v>
      </c>
      <c r="F6" s="7">
        <v>103</v>
      </c>
      <c r="G6" s="7">
        <v>718</v>
      </c>
      <c r="H6" s="7">
        <v>140</v>
      </c>
      <c r="I6" s="7">
        <v>16</v>
      </c>
      <c r="J6" s="7">
        <v>1</v>
      </c>
      <c r="K6" s="8">
        <f>SUM(B6:J6)</f>
        <v>1225</v>
      </c>
    </row>
    <row r="7" spans="1:11" ht="12.75">
      <c r="A7" s="6" t="s">
        <v>16</v>
      </c>
      <c r="B7" s="7">
        <v>1135</v>
      </c>
      <c r="C7" s="7">
        <v>590</v>
      </c>
      <c r="D7" s="7">
        <v>4</v>
      </c>
      <c r="E7" s="7">
        <v>23</v>
      </c>
      <c r="F7" s="7">
        <v>116</v>
      </c>
      <c r="G7" s="7">
        <v>689</v>
      </c>
      <c r="H7" s="7">
        <v>568</v>
      </c>
      <c r="I7" s="7">
        <v>47</v>
      </c>
      <c r="J7" s="7">
        <v>5</v>
      </c>
      <c r="K7" s="8">
        <f>SUM(B7:J7)</f>
        <v>3177</v>
      </c>
    </row>
    <row r="8" spans="1:11" ht="12.75">
      <c r="A8" s="6" t="s">
        <v>17</v>
      </c>
      <c r="B8" s="7">
        <v>119</v>
      </c>
      <c r="C8" s="7">
        <v>45</v>
      </c>
      <c r="D8" s="7">
        <v>4</v>
      </c>
      <c r="E8" s="7">
        <v>6</v>
      </c>
      <c r="F8" s="7">
        <v>15</v>
      </c>
      <c r="G8" s="7">
        <v>207</v>
      </c>
      <c r="H8" s="7">
        <v>59</v>
      </c>
      <c r="I8" s="7">
        <v>6</v>
      </c>
      <c r="J8" s="7">
        <v>1</v>
      </c>
      <c r="K8" s="8">
        <f>SUM(B8:J8)</f>
        <v>462</v>
      </c>
    </row>
    <row r="9" spans="1:11" ht="12.75">
      <c r="A9" s="6" t="s">
        <v>18</v>
      </c>
      <c r="B9" s="7">
        <v>74</v>
      </c>
      <c r="C9" s="7">
        <v>60</v>
      </c>
      <c r="D9" s="7">
        <v>1</v>
      </c>
      <c r="E9" s="7">
        <v>0</v>
      </c>
      <c r="F9" s="7">
        <v>6</v>
      </c>
      <c r="G9" s="7">
        <v>60</v>
      </c>
      <c r="H9" s="7">
        <v>32</v>
      </c>
      <c r="I9" s="7">
        <v>2</v>
      </c>
      <c r="J9" s="7">
        <v>1</v>
      </c>
      <c r="K9" s="8">
        <f>SUM(B9:J9)</f>
        <v>236</v>
      </c>
    </row>
    <row r="10" spans="1:11" ht="12.75">
      <c r="A10" s="6" t="s">
        <v>19</v>
      </c>
      <c r="B10" s="7">
        <v>1006</v>
      </c>
      <c r="C10" s="7">
        <v>456</v>
      </c>
      <c r="D10" s="7">
        <v>14</v>
      </c>
      <c r="E10" s="7">
        <v>41</v>
      </c>
      <c r="F10" s="7">
        <v>308</v>
      </c>
      <c r="G10" s="7">
        <v>2626</v>
      </c>
      <c r="H10" s="7">
        <v>565</v>
      </c>
      <c r="I10" s="7">
        <v>89</v>
      </c>
      <c r="J10" s="7">
        <v>11</v>
      </c>
      <c r="K10" s="8">
        <f>SUM(B10:J10)</f>
        <v>5116</v>
      </c>
    </row>
    <row r="11" spans="1:11" ht="12.75">
      <c r="A11" s="6" t="s">
        <v>20</v>
      </c>
      <c r="B11" s="7">
        <v>1</v>
      </c>
      <c r="C11" s="7">
        <v>1</v>
      </c>
      <c r="D11" s="7">
        <v>0</v>
      </c>
      <c r="E11" s="7">
        <v>0</v>
      </c>
      <c r="F11" s="7">
        <v>0</v>
      </c>
      <c r="G11" s="7">
        <v>1</v>
      </c>
      <c r="H11" s="7">
        <v>0</v>
      </c>
      <c r="I11" s="7">
        <v>0</v>
      </c>
      <c r="J11" s="7">
        <v>0</v>
      </c>
      <c r="K11" s="8">
        <f>SUM(B11:J11)</f>
        <v>3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2548</v>
      </c>
      <c r="C13" s="7">
        <v>1565</v>
      </c>
      <c r="D13" s="7">
        <v>249</v>
      </c>
      <c r="E13" s="7">
        <v>792</v>
      </c>
      <c r="F13" s="7">
        <v>2547</v>
      </c>
      <c r="G13" s="7">
        <v>2994</v>
      </c>
      <c r="H13" s="7">
        <v>2978</v>
      </c>
      <c r="I13" s="7">
        <v>254</v>
      </c>
      <c r="J13" s="7">
        <v>368</v>
      </c>
      <c r="K13" s="8">
        <f>SUM(B13:J13)</f>
        <v>14295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54</v>
      </c>
      <c r="C15" s="7">
        <v>24</v>
      </c>
      <c r="D15" s="7">
        <v>0</v>
      </c>
      <c r="E15" s="7">
        <v>0</v>
      </c>
      <c r="F15" s="7">
        <v>38</v>
      </c>
      <c r="G15" s="7">
        <v>1</v>
      </c>
      <c r="H15" s="7">
        <v>21</v>
      </c>
      <c r="I15" s="7">
        <v>0</v>
      </c>
      <c r="J15" s="7">
        <v>0</v>
      </c>
      <c r="K15" s="8">
        <f>SUM(B15:J15)</f>
        <v>138</v>
      </c>
    </row>
    <row r="16" spans="1:11" ht="12.75">
      <c r="A16" s="6" t="s">
        <v>25</v>
      </c>
      <c r="B16" s="7">
        <v>127</v>
      </c>
      <c r="C16" s="7">
        <v>55</v>
      </c>
      <c r="D16" s="7">
        <v>5</v>
      </c>
      <c r="E16" s="7">
        <v>0</v>
      </c>
      <c r="F16" s="7">
        <v>154</v>
      </c>
      <c r="G16" s="7">
        <v>0</v>
      </c>
      <c r="H16" s="7">
        <v>199</v>
      </c>
      <c r="I16" s="7">
        <v>10</v>
      </c>
      <c r="J16" s="7">
        <v>0</v>
      </c>
      <c r="K16" s="8">
        <f>SUM(B16:J16)</f>
        <v>550</v>
      </c>
    </row>
    <row r="17" spans="1:11" ht="12.75">
      <c r="A17" s="6" t="s">
        <v>26</v>
      </c>
      <c r="B17" s="7">
        <v>1481</v>
      </c>
      <c r="C17" s="7">
        <v>635</v>
      </c>
      <c r="D17" s="7">
        <v>28</v>
      </c>
      <c r="E17" s="7">
        <v>0</v>
      </c>
      <c r="F17" s="7">
        <v>768</v>
      </c>
      <c r="G17" s="7">
        <v>7</v>
      </c>
      <c r="H17" s="7">
        <v>1674</v>
      </c>
      <c r="I17" s="7">
        <v>29</v>
      </c>
      <c r="J17" s="7">
        <v>3</v>
      </c>
      <c r="K17" s="8">
        <f>SUM(B17:J17)</f>
        <v>4625</v>
      </c>
    </row>
    <row r="18" spans="1:11" ht="12.75">
      <c r="A18" s="6" t="s">
        <v>27</v>
      </c>
      <c r="B18" s="7">
        <v>128</v>
      </c>
      <c r="C18" s="7">
        <v>38</v>
      </c>
      <c r="D18" s="7">
        <v>2</v>
      </c>
      <c r="E18" s="7">
        <v>0</v>
      </c>
      <c r="F18" s="7">
        <v>136</v>
      </c>
      <c r="G18" s="7">
        <v>3</v>
      </c>
      <c r="H18" s="7">
        <v>57</v>
      </c>
      <c r="I18" s="7">
        <v>3</v>
      </c>
      <c r="J18" s="7">
        <v>0</v>
      </c>
      <c r="K18" s="8">
        <f>SUM(B18:J18)</f>
        <v>367</v>
      </c>
    </row>
    <row r="19" spans="1:11" ht="12.75">
      <c r="A19" s="6" t="s">
        <v>28</v>
      </c>
      <c r="B19" s="7">
        <v>285</v>
      </c>
      <c r="C19" s="7">
        <v>121</v>
      </c>
      <c r="D19" s="7">
        <v>4</v>
      </c>
      <c r="E19" s="7">
        <v>0</v>
      </c>
      <c r="F19" s="7">
        <v>107</v>
      </c>
      <c r="G19" s="7">
        <v>2</v>
      </c>
      <c r="H19" s="7">
        <v>187</v>
      </c>
      <c r="I19" s="7">
        <v>7</v>
      </c>
      <c r="J19" s="7">
        <v>0</v>
      </c>
      <c r="K19" s="8">
        <f>SUM(B19:J19)</f>
        <v>713</v>
      </c>
    </row>
    <row r="20" spans="1:11" ht="12.75">
      <c r="A20" s="6" t="s">
        <v>29</v>
      </c>
      <c r="B20" s="7">
        <v>1268</v>
      </c>
      <c r="C20" s="7">
        <v>477</v>
      </c>
      <c r="D20" s="7">
        <v>36</v>
      </c>
      <c r="E20" s="7">
        <v>1</v>
      </c>
      <c r="F20" s="7">
        <v>863</v>
      </c>
      <c r="G20" s="7">
        <v>11</v>
      </c>
      <c r="H20" s="7">
        <v>1963</v>
      </c>
      <c r="I20" s="7">
        <v>84</v>
      </c>
      <c r="J20" s="7">
        <v>5</v>
      </c>
      <c r="K20" s="8">
        <f>SUM(B20:J20)</f>
        <v>4708</v>
      </c>
    </row>
    <row r="21" spans="1:11" ht="12.75">
      <c r="A21" s="6" t="s">
        <v>30</v>
      </c>
      <c r="B21" s="7">
        <v>1</v>
      </c>
      <c r="C21" s="7">
        <v>3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4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426</v>
      </c>
      <c r="C23" s="7">
        <v>241</v>
      </c>
      <c r="D23" s="7">
        <v>10</v>
      </c>
      <c r="E23" s="7">
        <v>15</v>
      </c>
      <c r="F23" s="7">
        <v>360</v>
      </c>
      <c r="G23" s="7">
        <v>29</v>
      </c>
      <c r="H23" s="7">
        <v>167</v>
      </c>
      <c r="I23" s="7">
        <v>112</v>
      </c>
      <c r="J23" s="7">
        <v>7</v>
      </c>
      <c r="K23" s="8">
        <f>SUM(B23:J23)</f>
        <v>1367</v>
      </c>
    </row>
    <row r="24" spans="1:11" ht="12.75">
      <c r="A24" s="6" t="s">
        <v>33</v>
      </c>
      <c r="B24" s="7">
        <v>412</v>
      </c>
      <c r="C24" s="7">
        <v>219</v>
      </c>
      <c r="D24" s="7">
        <v>11</v>
      </c>
      <c r="E24" s="7">
        <v>4</v>
      </c>
      <c r="F24" s="7">
        <v>112</v>
      </c>
      <c r="G24" s="7">
        <v>73</v>
      </c>
      <c r="H24" s="7">
        <v>170</v>
      </c>
      <c r="I24" s="7">
        <v>9</v>
      </c>
      <c r="J24" s="7">
        <v>3</v>
      </c>
      <c r="K24" s="8">
        <f>SUM(B24:J24)</f>
        <v>1013</v>
      </c>
    </row>
    <row r="25" spans="1:11" ht="12.75">
      <c r="A25" s="6" t="s">
        <v>34</v>
      </c>
      <c r="B25" s="7">
        <v>3217</v>
      </c>
      <c r="C25" s="7">
        <v>1660</v>
      </c>
      <c r="D25" s="7">
        <v>46</v>
      </c>
      <c r="E25" s="7">
        <v>57</v>
      </c>
      <c r="F25" s="7">
        <v>1381</v>
      </c>
      <c r="G25" s="7">
        <v>925</v>
      </c>
      <c r="H25" s="7">
        <v>1735</v>
      </c>
      <c r="I25" s="7">
        <v>386</v>
      </c>
      <c r="J25" s="7">
        <v>58</v>
      </c>
      <c r="K25" s="8">
        <f>SUM(B25:J25)</f>
        <v>9465</v>
      </c>
    </row>
    <row r="26" spans="1:11" ht="12.75">
      <c r="A26" s="6" t="s">
        <v>35</v>
      </c>
      <c r="B26" s="7">
        <v>31</v>
      </c>
      <c r="C26" s="7">
        <v>30</v>
      </c>
      <c r="D26" s="7">
        <v>1</v>
      </c>
      <c r="E26" s="7">
        <v>5</v>
      </c>
      <c r="F26" s="7">
        <v>2</v>
      </c>
      <c r="G26" s="7">
        <v>10</v>
      </c>
      <c r="H26" s="7">
        <v>21</v>
      </c>
      <c r="I26" s="7">
        <v>5</v>
      </c>
      <c r="J26" s="7">
        <v>3</v>
      </c>
      <c r="K26" s="8">
        <f>SUM(B26:J26)</f>
        <v>108</v>
      </c>
    </row>
    <row r="27" spans="1:11" ht="12.75">
      <c r="A27" s="6" t="s">
        <v>36</v>
      </c>
      <c r="B27" s="7">
        <v>133</v>
      </c>
      <c r="C27" s="7">
        <v>64</v>
      </c>
      <c r="D27" s="7">
        <v>5</v>
      </c>
      <c r="E27" s="7">
        <v>1</v>
      </c>
      <c r="F27" s="7">
        <v>64</v>
      </c>
      <c r="G27" s="7">
        <v>59</v>
      </c>
      <c r="H27" s="7">
        <v>85</v>
      </c>
      <c r="I27" s="7">
        <v>2</v>
      </c>
      <c r="J27" s="7">
        <v>1</v>
      </c>
      <c r="K27" s="8">
        <f>SUM(B27:J27)</f>
        <v>414</v>
      </c>
    </row>
    <row r="28" spans="1:11" ht="12.75">
      <c r="A28" s="9" t="s">
        <v>37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2.75">
      <c r="A29" s="6" t="s">
        <v>38</v>
      </c>
      <c r="B29" s="7">
        <v>0</v>
      </c>
      <c r="C29" s="7">
        <v>7</v>
      </c>
      <c r="D29" s="7">
        <v>1</v>
      </c>
      <c r="E29" s="7">
        <v>0</v>
      </c>
      <c r="F29" s="7">
        <v>3</v>
      </c>
      <c r="G29" s="7">
        <v>19</v>
      </c>
      <c r="H29" s="7">
        <v>0</v>
      </c>
      <c r="I29" s="7">
        <v>0</v>
      </c>
      <c r="J29" s="7">
        <v>0</v>
      </c>
      <c r="K29" s="8">
        <f>SUM(B29:J29)</f>
        <v>30</v>
      </c>
    </row>
    <row r="30" spans="1:11" ht="12.75">
      <c r="A30" s="6" t="s">
        <v>39</v>
      </c>
      <c r="B30" s="7">
        <v>456</v>
      </c>
      <c r="C30" s="7">
        <v>220</v>
      </c>
      <c r="D30" s="7">
        <v>1</v>
      </c>
      <c r="E30" s="7">
        <v>0</v>
      </c>
      <c r="F30" s="7">
        <v>128</v>
      </c>
      <c r="G30" s="7">
        <v>213</v>
      </c>
      <c r="H30" s="7">
        <v>177</v>
      </c>
      <c r="I30" s="7">
        <v>19</v>
      </c>
      <c r="J30" s="7">
        <v>13</v>
      </c>
      <c r="K30" s="8">
        <f>SUM(B30:J30)</f>
        <v>1227</v>
      </c>
    </row>
    <row r="31" spans="1:11" ht="12.75">
      <c r="A31" s="11">
        <v>32</v>
      </c>
      <c r="B31" s="7">
        <v>65</v>
      </c>
      <c r="C31" s="7">
        <v>37</v>
      </c>
      <c r="D31" s="7">
        <v>5</v>
      </c>
      <c r="E31" s="7">
        <v>0</v>
      </c>
      <c r="F31" s="7">
        <v>59</v>
      </c>
      <c r="G31" s="7">
        <v>21</v>
      </c>
      <c r="H31" s="7">
        <v>8</v>
      </c>
      <c r="I31" s="7">
        <v>6</v>
      </c>
      <c r="J31" s="7">
        <v>0</v>
      </c>
      <c r="K31" s="8">
        <f>SUM(B31:J31)</f>
        <v>201</v>
      </c>
    </row>
    <row r="32" spans="1:11" ht="12.75">
      <c r="A32" s="11">
        <v>33</v>
      </c>
      <c r="B32" s="7">
        <v>164</v>
      </c>
      <c r="C32" s="7">
        <v>112</v>
      </c>
      <c r="D32" s="7">
        <v>11</v>
      </c>
      <c r="E32" s="7">
        <v>0</v>
      </c>
      <c r="F32" s="7">
        <v>99</v>
      </c>
      <c r="G32" s="7">
        <v>181</v>
      </c>
      <c r="H32" s="7">
        <v>60</v>
      </c>
      <c r="I32" s="7">
        <v>12</v>
      </c>
      <c r="J32" s="7">
        <v>1</v>
      </c>
      <c r="K32" s="8">
        <f>SUM(B32:J32)</f>
        <v>640</v>
      </c>
    </row>
    <row r="33" spans="1:11" ht="12.75">
      <c r="A33" s="11">
        <v>34</v>
      </c>
      <c r="B33" s="7">
        <v>934</v>
      </c>
      <c r="C33" s="7">
        <v>369</v>
      </c>
      <c r="D33" s="7">
        <v>6</v>
      </c>
      <c r="E33" s="7">
        <v>0</v>
      </c>
      <c r="F33" s="7">
        <v>69</v>
      </c>
      <c r="G33" s="7">
        <v>252</v>
      </c>
      <c r="H33" s="7">
        <v>188</v>
      </c>
      <c r="I33" s="7">
        <v>18</v>
      </c>
      <c r="J33" s="7">
        <v>1</v>
      </c>
      <c r="K33" s="8">
        <f>SUM(B33:J33)</f>
        <v>1837</v>
      </c>
    </row>
    <row r="34" spans="1:11" ht="12.75">
      <c r="A34" s="11">
        <v>35</v>
      </c>
      <c r="B34" s="7">
        <v>984</v>
      </c>
      <c r="C34" s="7">
        <v>501</v>
      </c>
      <c r="D34" s="7">
        <v>16</v>
      </c>
      <c r="E34" s="7">
        <v>0</v>
      </c>
      <c r="F34" s="7">
        <v>135</v>
      </c>
      <c r="G34" s="7">
        <v>300</v>
      </c>
      <c r="H34" s="7">
        <v>477</v>
      </c>
      <c r="I34" s="7">
        <v>23</v>
      </c>
      <c r="J34" s="7">
        <v>2</v>
      </c>
      <c r="K34" s="8">
        <f>SUM(B34:J34)</f>
        <v>2438</v>
      </c>
    </row>
    <row r="35" spans="1:11" ht="12.75">
      <c r="A35" s="4" t="s">
        <v>40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12.75">
      <c r="A36" s="11">
        <v>50</v>
      </c>
      <c r="B36" s="7">
        <v>283</v>
      </c>
      <c r="C36" s="7">
        <v>168</v>
      </c>
      <c r="D36" s="7">
        <v>18</v>
      </c>
      <c r="E36" s="7">
        <v>3</v>
      </c>
      <c r="F36" s="7">
        <v>19</v>
      </c>
      <c r="G36" s="7">
        <v>873</v>
      </c>
      <c r="H36" s="7">
        <v>122</v>
      </c>
      <c r="I36" s="7">
        <v>17</v>
      </c>
      <c r="J36" s="7">
        <v>5</v>
      </c>
      <c r="K36" s="8">
        <f>SUM(B36:J36)</f>
        <v>1508</v>
      </c>
    </row>
    <row r="37" spans="1:11" ht="12.75">
      <c r="A37" s="11">
        <v>51</v>
      </c>
      <c r="B37" s="7">
        <v>77</v>
      </c>
      <c r="C37" s="7">
        <v>43</v>
      </c>
      <c r="D37" s="7">
        <v>13</v>
      </c>
      <c r="E37" s="7">
        <v>0</v>
      </c>
      <c r="F37" s="7">
        <v>48</v>
      </c>
      <c r="G37" s="7">
        <v>2</v>
      </c>
      <c r="H37" s="7">
        <v>139</v>
      </c>
      <c r="I37" s="7">
        <v>4</v>
      </c>
      <c r="J37" s="7">
        <v>1</v>
      </c>
      <c r="K37" s="8">
        <f>SUM(B37:J37)</f>
        <v>327</v>
      </c>
    </row>
    <row r="38" spans="1:11" ht="12.75">
      <c r="A38" s="4" t="s">
        <v>41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60</v>
      </c>
      <c r="B39" s="7">
        <v>25976</v>
      </c>
      <c r="C39" s="7">
        <v>10250</v>
      </c>
      <c r="D39" s="7">
        <v>0</v>
      </c>
      <c r="E39" s="7">
        <v>0</v>
      </c>
      <c r="F39" s="7">
        <v>0</v>
      </c>
      <c r="G39" s="7">
        <v>3328</v>
      </c>
      <c r="H39" s="7">
        <v>5485</v>
      </c>
      <c r="I39" s="7">
        <v>60</v>
      </c>
      <c r="J39" s="7">
        <v>0</v>
      </c>
      <c r="K39" s="8">
        <f>SUM(B39:J39)</f>
        <v>45099</v>
      </c>
    </row>
    <row r="40" spans="1:11" ht="12.75">
      <c r="A40" s="11">
        <v>61</v>
      </c>
      <c r="B40" s="7">
        <v>20</v>
      </c>
      <c r="C40" s="7">
        <v>14</v>
      </c>
      <c r="D40" s="7">
        <v>1</v>
      </c>
      <c r="E40" s="7">
        <v>0</v>
      </c>
      <c r="F40" s="7">
        <v>1</v>
      </c>
      <c r="G40" s="7">
        <v>5</v>
      </c>
      <c r="H40" s="7">
        <v>7</v>
      </c>
      <c r="I40" s="7">
        <v>0</v>
      </c>
      <c r="J40" s="7">
        <v>1</v>
      </c>
      <c r="K40" s="8">
        <f>SUM(B40:J40)</f>
        <v>49</v>
      </c>
    </row>
    <row r="41" spans="1:11" ht="16.5" customHeight="1">
      <c r="A41" s="3" t="s">
        <v>12</v>
      </c>
      <c r="B41" s="12">
        <f>SUM(B5:B40)</f>
        <v>41696</v>
      </c>
      <c r="C41" s="12">
        <f>SUM(C5:C40)</f>
        <v>18221</v>
      </c>
      <c r="D41" s="12">
        <f>SUM(D5:D40)</f>
        <v>495</v>
      </c>
      <c r="E41" s="12">
        <f>SUM(E5:E40)</f>
        <v>951</v>
      </c>
      <c r="F41" s="12">
        <f>SUM(F5:F40)</f>
        <v>7659</v>
      </c>
      <c r="G41" s="12">
        <f>SUM(G5:G40)</f>
        <v>13976</v>
      </c>
      <c r="H41" s="12">
        <f>SUM(H5:H40)</f>
        <v>17378</v>
      </c>
      <c r="I41" s="12">
        <f>SUM(I5:I40)</f>
        <v>1248</v>
      </c>
      <c r="J41" s="12">
        <f>SUM(J5:J40)</f>
        <v>492</v>
      </c>
      <c r="K41" s="12">
        <f>SUM(K5:K40)</f>
        <v>102116</v>
      </c>
    </row>
    <row r="42" spans="1:11" ht="12.75">
      <c r="A42" s="3" t="s">
        <v>42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1:11" ht="12.75">
      <c r="A43" s="14" t="s">
        <v>43</v>
      </c>
      <c r="B43" s="8">
        <f>SUM(B5:B11)</f>
        <v>2626</v>
      </c>
      <c r="C43" s="8">
        <f>SUM(C5:C11)</f>
        <v>1368</v>
      </c>
      <c r="D43" s="8">
        <f>SUM(D5:D11)</f>
        <v>26</v>
      </c>
      <c r="E43" s="8">
        <f>SUM(E5:E11)</f>
        <v>73</v>
      </c>
      <c r="F43" s="8">
        <f>SUM(F5:F11)</f>
        <v>566</v>
      </c>
      <c r="G43" s="8">
        <f>SUM(G5:G11)</f>
        <v>4668</v>
      </c>
      <c r="H43" s="8">
        <f>SUM(H5:H11)</f>
        <v>1458</v>
      </c>
      <c r="I43" s="8">
        <f>SUM(I5:I11)</f>
        <v>188</v>
      </c>
      <c r="J43" s="8">
        <f>SUM(J5:J11)</f>
        <v>20</v>
      </c>
      <c r="K43" s="8">
        <f>SUM(K5:K11)</f>
        <v>10993</v>
      </c>
    </row>
    <row r="44" spans="1:11" ht="12.75">
      <c r="A44" s="14" t="s">
        <v>44</v>
      </c>
      <c r="B44" s="8">
        <f>B13</f>
        <v>2548</v>
      </c>
      <c r="C44" s="8">
        <f>C13</f>
        <v>1565</v>
      </c>
      <c r="D44" s="8">
        <f>D13</f>
        <v>249</v>
      </c>
      <c r="E44" s="8">
        <f>E13</f>
        <v>792</v>
      </c>
      <c r="F44" s="8">
        <f>F13</f>
        <v>2547</v>
      </c>
      <c r="G44" s="8">
        <f>G13</f>
        <v>2994</v>
      </c>
      <c r="H44" s="8">
        <f>H13</f>
        <v>2978</v>
      </c>
      <c r="I44" s="8">
        <f>I13</f>
        <v>254</v>
      </c>
      <c r="J44" s="8">
        <f>J13</f>
        <v>368</v>
      </c>
      <c r="K44" s="8">
        <f>K13</f>
        <v>14295</v>
      </c>
    </row>
    <row r="45" spans="1:11" ht="12.75">
      <c r="A45" s="14" t="s">
        <v>45</v>
      </c>
      <c r="B45" s="8">
        <f>SUM(B15:B21)</f>
        <v>3344</v>
      </c>
      <c r="C45" s="8">
        <f>SUM(C15:C21)</f>
        <v>1353</v>
      </c>
      <c r="D45" s="8">
        <f>SUM(D15:D21)</f>
        <v>75</v>
      </c>
      <c r="E45" s="8">
        <f>SUM(E15:E21)</f>
        <v>1</v>
      </c>
      <c r="F45" s="8">
        <f>SUM(F15:F21)</f>
        <v>2066</v>
      </c>
      <c r="G45" s="8">
        <f>SUM(G15:G21)</f>
        <v>24</v>
      </c>
      <c r="H45" s="8">
        <f>SUM(H15:H21)</f>
        <v>4101</v>
      </c>
      <c r="I45" s="8">
        <f>SUM(I15:I21)</f>
        <v>133</v>
      </c>
      <c r="J45" s="8">
        <f>SUM(J15:J21)</f>
        <v>8</v>
      </c>
      <c r="K45" s="8">
        <f>SUM(K15:K21)</f>
        <v>11105</v>
      </c>
    </row>
    <row r="46" spans="1:11" ht="12.75">
      <c r="A46" s="14" t="s">
        <v>46</v>
      </c>
      <c r="B46" s="8">
        <f>SUM(B23:B27)</f>
        <v>4219</v>
      </c>
      <c r="C46" s="8">
        <f>SUM(C23:C27)</f>
        <v>2214</v>
      </c>
      <c r="D46" s="8">
        <f>SUM(D23:D27)</f>
        <v>73</v>
      </c>
      <c r="E46" s="8">
        <f>SUM(E23:E27)</f>
        <v>82</v>
      </c>
      <c r="F46" s="8">
        <f>SUM(F23:F27)</f>
        <v>1919</v>
      </c>
      <c r="G46" s="8">
        <f>SUM(G23:G27)</f>
        <v>1096</v>
      </c>
      <c r="H46" s="8">
        <f>SUM(H23:H27)</f>
        <v>2178</v>
      </c>
      <c r="I46" s="8">
        <f>SUM(I23:I27)</f>
        <v>514</v>
      </c>
      <c r="J46" s="8">
        <f>SUM(J23:J27)</f>
        <v>72</v>
      </c>
      <c r="K46" s="8">
        <f>SUM(K23:K27)</f>
        <v>12367</v>
      </c>
    </row>
    <row r="47" spans="1:11" ht="12.75">
      <c r="A47" s="14" t="s">
        <v>47</v>
      </c>
      <c r="B47" s="8">
        <f>SUM(B29:B34)</f>
        <v>2603</v>
      </c>
      <c r="C47" s="8">
        <f>SUM(C29:C34)</f>
        <v>1246</v>
      </c>
      <c r="D47" s="8">
        <f>SUM(D29:D34)</f>
        <v>40</v>
      </c>
      <c r="E47" s="8">
        <f>SUM(E29:E34)</f>
        <v>0</v>
      </c>
      <c r="F47" s="8">
        <f>SUM(F29:F34)</f>
        <v>493</v>
      </c>
      <c r="G47" s="8">
        <f>SUM(G29:G34)</f>
        <v>986</v>
      </c>
      <c r="H47" s="8">
        <f>SUM(H29:H34)</f>
        <v>910</v>
      </c>
      <c r="I47" s="8">
        <f>SUM(I29:I34)</f>
        <v>78</v>
      </c>
      <c r="J47" s="8">
        <f>SUM(J29:J34)</f>
        <v>17</v>
      </c>
      <c r="K47" s="8">
        <f>SUM(K29:K34)</f>
        <v>6373</v>
      </c>
    </row>
    <row r="48" spans="1:11" ht="12.75">
      <c r="A48" s="14" t="s">
        <v>48</v>
      </c>
      <c r="B48" s="8">
        <f>SUM(B36:B37)</f>
        <v>360</v>
      </c>
      <c r="C48" s="8">
        <f>SUM(C36:C37)</f>
        <v>211</v>
      </c>
      <c r="D48" s="8">
        <f>SUM(D36:D37)</f>
        <v>31</v>
      </c>
      <c r="E48" s="8">
        <f>SUM(E36:E37)</f>
        <v>3</v>
      </c>
      <c r="F48" s="8">
        <f>SUM(F36:F37)</f>
        <v>67</v>
      </c>
      <c r="G48" s="8">
        <f>SUM(G36:G37)</f>
        <v>875</v>
      </c>
      <c r="H48" s="8">
        <f>SUM(H36:H37)</f>
        <v>261</v>
      </c>
      <c r="I48" s="8">
        <f>SUM(I36:I37)</f>
        <v>21</v>
      </c>
      <c r="J48" s="8">
        <f>SUM(J36:J37)</f>
        <v>6</v>
      </c>
      <c r="K48" s="8">
        <f>SUM(K36:K37)</f>
        <v>1835</v>
      </c>
    </row>
    <row r="49" spans="1:11" ht="12.75">
      <c r="A49" s="14" t="s">
        <v>49</v>
      </c>
      <c r="B49" s="8">
        <f>SUM(B39:B40)</f>
        <v>25996</v>
      </c>
      <c r="C49" s="8">
        <f>SUM(C39:C40)</f>
        <v>10264</v>
      </c>
      <c r="D49" s="8">
        <f>SUM(D39:D40)</f>
        <v>1</v>
      </c>
      <c r="E49" s="8">
        <f>SUM(E39:E40)</f>
        <v>0</v>
      </c>
      <c r="F49" s="8">
        <f>SUM(F39:F40)</f>
        <v>1</v>
      </c>
      <c r="G49" s="8">
        <f>SUM(G39:G40)</f>
        <v>3333</v>
      </c>
      <c r="H49" s="8">
        <f>SUM(H39:H40)</f>
        <v>5492</v>
      </c>
      <c r="I49" s="8">
        <f>SUM(I39:I40)</f>
        <v>60</v>
      </c>
      <c r="J49" s="8">
        <f>SUM(J39:J40)</f>
        <v>1</v>
      </c>
      <c r="K49" s="8">
        <f>SUM(K39:K40)</f>
        <v>45148</v>
      </c>
    </row>
  </sheetData>
  <sheetProtection password="ABD9" sheet="1"/>
  <mergeCells count="10">
    <mergeCell ref="A1:K1"/>
    <mergeCell ref="B2:I2"/>
    <mergeCell ref="B4:K4"/>
    <mergeCell ref="B12:K12"/>
    <mergeCell ref="B14:K14"/>
    <mergeCell ref="B22:K22"/>
    <mergeCell ref="B28:K28"/>
    <mergeCell ref="B35:K35"/>
    <mergeCell ref="B38:K38"/>
    <mergeCell ref="B42:K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21-01-001).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8515625" style="0" customWidth="1"/>
    <col min="2" max="11" width="10.7109375" style="0" customWidth="1"/>
    <col min="256" max="16384" width="11.5742187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5">
        <f>'Statewide #'!B5/'Statewide #'!B$41</f>
        <v>0.0034295855717574827</v>
      </c>
      <c r="C5" s="15">
        <f>'Statewide #'!C5/'Statewide #'!C$41</f>
        <v>0.006695571044399319</v>
      </c>
      <c r="D5" s="15">
        <f>'Statewide #'!D5/'Statewide #'!D$41</f>
        <v>0.00202020202020202</v>
      </c>
      <c r="E5" s="15">
        <f>'Statewide #'!E5/'Statewide #'!E$41</f>
        <v>0</v>
      </c>
      <c r="F5" s="15">
        <f>'Statewide #'!F5/'Statewide #'!F$41</f>
        <v>0.0023501762632197414</v>
      </c>
      <c r="G5" s="15">
        <f>'Statewide #'!G5/'Statewide #'!G$41</f>
        <v>0.026259301659988552</v>
      </c>
      <c r="H5" s="15">
        <f>'Statewide #'!H5/'Statewide #'!H$41</f>
        <v>0.005409137990562781</v>
      </c>
      <c r="I5" s="15">
        <f>'Statewide #'!I5/'Statewide #'!I$41</f>
        <v>0.022435897435897436</v>
      </c>
      <c r="J5" s="15">
        <f>'Statewide #'!J5/'Statewide #'!J$41</f>
        <v>0.0020325203252032522</v>
      </c>
      <c r="K5" s="15">
        <f>'Statewide #'!K5/'Statewide #'!K$41</f>
        <v>0.007579615339417917</v>
      </c>
    </row>
    <row r="6" spans="1:11" ht="12.75">
      <c r="A6" s="6" t="s">
        <v>15</v>
      </c>
      <c r="B6" s="15">
        <f>'Statewide #'!B6/'Statewide #'!B$41</f>
        <v>0.0035495011511895627</v>
      </c>
      <c r="C6" s="15">
        <f>'Statewide #'!C6/'Statewide #'!C$41</f>
        <v>0.005158882607979804</v>
      </c>
      <c r="D6" s="15">
        <f>'Statewide #'!D6/'Statewide #'!D$41</f>
        <v>0.00404040404040404</v>
      </c>
      <c r="E6" s="15">
        <f>'Statewide #'!E6/'Statewide #'!E$41</f>
        <v>0.0031545741324921135</v>
      </c>
      <c r="F6" s="15">
        <f>'Statewide #'!F6/'Statewide #'!F$41</f>
        <v>0.013448230839535188</v>
      </c>
      <c r="G6" s="15">
        <f>'Statewide #'!G6/'Statewide #'!G$41</f>
        <v>0.05137378362907842</v>
      </c>
      <c r="H6" s="15">
        <f>'Statewide #'!H6/'Statewide #'!H$41</f>
        <v>0.008056162964667971</v>
      </c>
      <c r="I6" s="15">
        <f>'Statewide #'!I6/'Statewide #'!I$41</f>
        <v>0.01282051282051282</v>
      </c>
      <c r="J6" s="15">
        <f>'Statewide #'!J6/'Statewide #'!J$41</f>
        <v>0.0020325203252032522</v>
      </c>
      <c r="K6" s="15">
        <f>'Statewide #'!K6/'Statewide #'!K$41</f>
        <v>0.01199616122840691</v>
      </c>
    </row>
    <row r="7" spans="1:11" ht="12.75">
      <c r="A7" s="6" t="s">
        <v>16</v>
      </c>
      <c r="B7" s="15">
        <f>'Statewide #'!B7/'Statewide #'!B$41</f>
        <v>0.027220836531082118</v>
      </c>
      <c r="C7" s="15">
        <f>'Statewide #'!C7/'Statewide #'!C$41</f>
        <v>0.03238022062455408</v>
      </c>
      <c r="D7" s="15">
        <f>'Statewide #'!D7/'Statewide #'!D$41</f>
        <v>0.00808080808080808</v>
      </c>
      <c r="E7" s="15">
        <f>'Statewide #'!E7/'Statewide #'!E$41</f>
        <v>0.024185068349106203</v>
      </c>
      <c r="F7" s="15">
        <f>'Statewide #'!F7/'Statewide #'!F$41</f>
        <v>0.015145580362971667</v>
      </c>
      <c r="G7" s="15">
        <f>'Statewide #'!G7/'Statewide #'!G$41</f>
        <v>0.049298797939324554</v>
      </c>
      <c r="H7" s="15">
        <f>'Statewide #'!H7/'Statewide #'!H$41</f>
        <v>0.032685004028081485</v>
      </c>
      <c r="I7" s="15">
        <f>'Statewide #'!I7/'Statewide #'!I$41</f>
        <v>0.03766025641025641</v>
      </c>
      <c r="J7" s="15">
        <f>'Statewide #'!J7/'Statewide #'!J$41</f>
        <v>0.01016260162601626</v>
      </c>
      <c r="K7" s="15">
        <f>'Statewide #'!K7/'Statewide #'!K$41</f>
        <v>0.03111167691644796</v>
      </c>
    </row>
    <row r="8" spans="1:11" ht="12.75">
      <c r="A8" s="6" t="s">
        <v>17</v>
      </c>
      <c r="B8" s="15">
        <f>'Statewide #'!B8/'Statewide #'!B$41</f>
        <v>0.0028539907904834997</v>
      </c>
      <c r="C8" s="15">
        <f>'Statewide #'!C8/'Statewide #'!C$41</f>
        <v>0.002469677844245651</v>
      </c>
      <c r="D8" s="15">
        <f>'Statewide #'!D8/'Statewide #'!D$41</f>
        <v>0.00808080808080808</v>
      </c>
      <c r="E8" s="15">
        <f>'Statewide #'!E8/'Statewide #'!E$41</f>
        <v>0.006309148264984227</v>
      </c>
      <c r="F8" s="15">
        <f>'Statewide #'!F8/'Statewide #'!F$41</f>
        <v>0.0019584802193497847</v>
      </c>
      <c r="G8" s="15">
        <f>'Statewide #'!G8/'Statewide #'!G$41</f>
        <v>0.014811104751001718</v>
      </c>
      <c r="H8" s="15">
        <f>'Statewide #'!H8/'Statewide #'!H$41</f>
        <v>0.0033950972493957876</v>
      </c>
      <c r="I8" s="15">
        <f>'Statewide #'!I8/'Statewide #'!I$41</f>
        <v>0.004807692307692308</v>
      </c>
      <c r="J8" s="15">
        <f>'Statewide #'!J8/'Statewide #'!J$41</f>
        <v>0.0020325203252032522</v>
      </c>
      <c r="K8" s="15">
        <f>'Statewide #'!K8/'Statewide #'!K$41</f>
        <v>0.0045242665204277485</v>
      </c>
    </row>
    <row r="9" spans="1:11" ht="12.75">
      <c r="A9" s="6" t="s">
        <v>18</v>
      </c>
      <c r="B9" s="15">
        <f>'Statewide #'!B9/'Statewide #'!B$41</f>
        <v>0.0017747505755947813</v>
      </c>
      <c r="C9" s="15">
        <f>'Statewide #'!C9/'Statewide #'!C$41</f>
        <v>0.003292903792327534</v>
      </c>
      <c r="D9" s="15">
        <f>'Statewide #'!D9/'Statewide #'!D$41</f>
        <v>0.00202020202020202</v>
      </c>
      <c r="E9" s="15">
        <f>'Statewide #'!E9/'Statewide #'!E$41</f>
        <v>0</v>
      </c>
      <c r="F9" s="15">
        <f>'Statewide #'!F9/'Statewide #'!F$41</f>
        <v>0.0007833920877399138</v>
      </c>
      <c r="G9" s="15">
        <f>'Statewide #'!G9/'Statewide #'!G$41</f>
        <v>0.004293073840870063</v>
      </c>
      <c r="H9" s="15">
        <f>'Statewide #'!H9/'Statewide #'!H$41</f>
        <v>0.0018414086776383934</v>
      </c>
      <c r="I9" s="15">
        <f>'Statewide #'!I9/'Statewide #'!I$41</f>
        <v>0.0016025641025641025</v>
      </c>
      <c r="J9" s="15">
        <f>'Statewide #'!J9/'Statewide #'!J$41</f>
        <v>0.0020325203252032522</v>
      </c>
      <c r="K9" s="15">
        <f>'Statewide #'!K9/'Statewide #'!K$41</f>
        <v>0.002311097183595127</v>
      </c>
    </row>
    <row r="10" spans="1:11" ht="12.75">
      <c r="A10" s="6" t="s">
        <v>19</v>
      </c>
      <c r="B10" s="15">
        <f>'Statewide #'!B10/'Statewide #'!B$41</f>
        <v>0.024127014581734458</v>
      </c>
      <c r="C10" s="15">
        <f>'Statewide #'!C10/'Statewide #'!C$41</f>
        <v>0.02502606882168926</v>
      </c>
      <c r="D10" s="15">
        <f>'Statewide #'!D10/'Statewide #'!D$41</f>
        <v>0.028282828282828285</v>
      </c>
      <c r="E10" s="15">
        <f>'Statewide #'!E10/'Statewide #'!E$41</f>
        <v>0.04311251314405889</v>
      </c>
      <c r="F10" s="15">
        <f>'Statewide #'!F10/'Statewide #'!F$41</f>
        <v>0.04021412717064891</v>
      </c>
      <c r="G10" s="15">
        <f>'Statewide #'!G10/'Statewide #'!G$41</f>
        <v>0.18789353176874643</v>
      </c>
      <c r="H10" s="15">
        <f>'Statewide #'!H10/'Statewide #'!H$41</f>
        <v>0.03251237196455288</v>
      </c>
      <c r="I10" s="15">
        <f>'Statewide #'!I10/'Statewide #'!I$41</f>
        <v>0.07131410256410256</v>
      </c>
      <c r="J10" s="15">
        <f>'Statewide #'!J10/'Statewide #'!J$41</f>
        <v>0.022357723577235773</v>
      </c>
      <c r="K10" s="15">
        <f>'Statewide #'!K10/'Statewide #'!K$41</f>
        <v>0.05009988640369775</v>
      </c>
    </row>
    <row r="11" spans="1:11" ht="12.75">
      <c r="A11" s="6" t="s">
        <v>20</v>
      </c>
      <c r="B11" s="15">
        <f>'Statewide #'!B11/'Statewide #'!B$41</f>
        <v>2.3983115886415963E-05</v>
      </c>
      <c r="C11" s="15">
        <f>'Statewide #'!C11/'Statewide #'!C$41</f>
        <v>5.488172987212557E-05</v>
      </c>
      <c r="D11" s="15">
        <f>'Statewide #'!D11/'Statewide #'!D$41</f>
        <v>0</v>
      </c>
      <c r="E11" s="15">
        <f>'Statewide #'!E11/'Statewide #'!E$41</f>
        <v>0</v>
      </c>
      <c r="F11" s="15">
        <f>'Statewide #'!F11/'Statewide #'!F$41</f>
        <v>0</v>
      </c>
      <c r="G11" s="15">
        <f>'Statewide #'!G11/'Statewide #'!G$41</f>
        <v>7.155123068116771E-05</v>
      </c>
      <c r="H11" s="15">
        <f>'Statewide #'!H11/'Statewide #'!H$41</f>
        <v>0</v>
      </c>
      <c r="I11" s="15">
        <f>'Statewide #'!I11/'Statewide #'!I$41</f>
        <v>0</v>
      </c>
      <c r="J11" s="15">
        <f>'Statewide #'!J11/'Statewide #'!J$41</f>
        <v>0</v>
      </c>
      <c r="K11" s="15">
        <f>'Statewide #'!K11/'Statewide #'!K$41</f>
        <v>2.9378354028751616E-05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5">
        <f>'Statewide #'!B13/'Statewide #'!B$41</f>
        <v>0.061108979278587876</v>
      </c>
      <c r="C13" s="15">
        <f>'Statewide #'!C13/'Statewide #'!C$41</f>
        <v>0.08588990724987651</v>
      </c>
      <c r="D13" s="15">
        <f>'Statewide #'!D13/'Statewide #'!D$41</f>
        <v>0.503030303030303</v>
      </c>
      <c r="E13" s="15">
        <f>'Statewide #'!E13/'Statewide #'!E$41</f>
        <v>0.832807570977918</v>
      </c>
      <c r="F13" s="15">
        <f>'Statewide #'!F13/'Statewide #'!F$41</f>
        <v>0.3325499412455934</v>
      </c>
      <c r="G13" s="15">
        <f>'Statewide #'!G13/'Statewide #'!G$41</f>
        <v>0.21422438465941615</v>
      </c>
      <c r="H13" s="15">
        <f>'Statewide #'!H13/'Statewide #'!H$41</f>
        <v>0.171366095062723</v>
      </c>
      <c r="I13" s="15">
        <f>'Statewide #'!I13/'Statewide #'!I$41</f>
        <v>0.20352564102564102</v>
      </c>
      <c r="J13" s="15">
        <f>'Statewide #'!J13/'Statewide #'!J$41</f>
        <v>0.7479674796747967</v>
      </c>
      <c r="K13" s="15">
        <f>'Statewide #'!K13/'Statewide #'!K$41</f>
        <v>0.13998785694700144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5">
        <f>'Statewide #'!B15/'Statewide #'!B$41</f>
        <v>0.001295088257866462</v>
      </c>
      <c r="C15" s="15">
        <f>'Statewide #'!C15/'Statewide #'!C$41</f>
        <v>0.0013171615169310137</v>
      </c>
      <c r="D15" s="15">
        <f>'Statewide #'!D15/'Statewide #'!D$41</f>
        <v>0</v>
      </c>
      <c r="E15" s="15">
        <f>'Statewide #'!E15/'Statewide #'!E$41</f>
        <v>0</v>
      </c>
      <c r="F15" s="15">
        <f>'Statewide #'!F15/'Statewide #'!F$41</f>
        <v>0.004961483222352787</v>
      </c>
      <c r="G15" s="15">
        <f>'Statewide #'!G15/'Statewide #'!G$41</f>
        <v>7.155123068116771E-05</v>
      </c>
      <c r="H15" s="15">
        <f>'Statewide #'!H15/'Statewide #'!H$41</f>
        <v>0.0012084244447001955</v>
      </c>
      <c r="I15" s="15">
        <f>'Statewide #'!I15/'Statewide #'!I$41</f>
        <v>0</v>
      </c>
      <c r="J15" s="15">
        <f>'Statewide #'!J15/'Statewide #'!J$41</f>
        <v>0</v>
      </c>
      <c r="K15" s="15">
        <f>'Statewide #'!K15/'Statewide #'!K$41</f>
        <v>0.0013514042853225742</v>
      </c>
    </row>
    <row r="16" spans="1:11" ht="12.75">
      <c r="A16" s="6" t="s">
        <v>25</v>
      </c>
      <c r="B16" s="15">
        <f>'Statewide #'!B16/'Statewide #'!B$41</f>
        <v>0.0030458557175748273</v>
      </c>
      <c r="C16" s="15">
        <f>'Statewide #'!C16/'Statewide #'!C$41</f>
        <v>0.0030184951429669065</v>
      </c>
      <c r="D16" s="15">
        <f>'Statewide #'!D16/'Statewide #'!D$41</f>
        <v>0.010101010101010102</v>
      </c>
      <c r="E16" s="15">
        <f>'Statewide #'!E16/'Statewide #'!E$41</f>
        <v>0</v>
      </c>
      <c r="F16" s="15">
        <f>'Statewide #'!F16/'Statewide #'!F$41</f>
        <v>0.020107063585324454</v>
      </c>
      <c r="G16" s="15">
        <f>'Statewide #'!G16/'Statewide #'!G$41</f>
        <v>0</v>
      </c>
      <c r="H16" s="15">
        <f>'Statewide #'!H16/'Statewide #'!H$41</f>
        <v>0.01145126021406376</v>
      </c>
      <c r="I16" s="15">
        <f>'Statewide #'!I16/'Statewide #'!I$41</f>
        <v>0.008012820512820512</v>
      </c>
      <c r="J16" s="15">
        <f>'Statewide #'!J16/'Statewide #'!J$41</f>
        <v>0</v>
      </c>
      <c r="K16" s="15">
        <f>'Statewide #'!K16/'Statewide #'!K$41</f>
        <v>0.005386031571937796</v>
      </c>
    </row>
    <row r="17" spans="1:11" ht="12.75">
      <c r="A17" s="6" t="s">
        <v>26</v>
      </c>
      <c r="B17" s="15">
        <f>'Statewide #'!B17/'Statewide #'!B$41</f>
        <v>0.03551899462778204</v>
      </c>
      <c r="C17" s="15">
        <f>'Statewide #'!C17/'Statewide #'!C$41</f>
        <v>0.03484989846879974</v>
      </c>
      <c r="D17" s="15">
        <f>'Statewide #'!D17/'Statewide #'!D$41</f>
        <v>0.05656565656565657</v>
      </c>
      <c r="E17" s="15">
        <f>'Statewide #'!E17/'Statewide #'!E$41</f>
        <v>0</v>
      </c>
      <c r="F17" s="15">
        <f>'Statewide #'!F17/'Statewide #'!F$41</f>
        <v>0.10027418723070897</v>
      </c>
      <c r="G17" s="15">
        <f>'Statewide #'!G17/'Statewide #'!G$41</f>
        <v>0.000500858614768174</v>
      </c>
      <c r="H17" s="15">
        <f>'Statewide #'!H17/'Statewide #'!H$41</f>
        <v>0.09632869144895845</v>
      </c>
      <c r="I17" s="15">
        <f>'Statewide #'!I17/'Statewide #'!I$41</f>
        <v>0.023237179487179488</v>
      </c>
      <c r="J17" s="15">
        <f>'Statewide #'!J17/'Statewide #'!J$41</f>
        <v>0.006097560975609756</v>
      </c>
      <c r="K17" s="15">
        <f>'Statewide #'!K17/'Statewide #'!K$41</f>
        <v>0.04529162912765874</v>
      </c>
    </row>
    <row r="18" spans="1:11" ht="12.75">
      <c r="A18" s="6" t="s">
        <v>27</v>
      </c>
      <c r="B18" s="15">
        <f>'Statewide #'!B18/'Statewide #'!B$41</f>
        <v>0.0030698388334612432</v>
      </c>
      <c r="C18" s="15">
        <f>'Statewide #'!C18/'Statewide #'!C$41</f>
        <v>0.0020855057351407717</v>
      </c>
      <c r="D18" s="15">
        <f>'Statewide #'!D18/'Statewide #'!D$41</f>
        <v>0.00404040404040404</v>
      </c>
      <c r="E18" s="15">
        <f>'Statewide #'!E18/'Statewide #'!E$41</f>
        <v>0</v>
      </c>
      <c r="F18" s="15">
        <f>'Statewide #'!F18/'Statewide #'!F$41</f>
        <v>0.017756887322104713</v>
      </c>
      <c r="G18" s="15">
        <f>'Statewide #'!G18/'Statewide #'!G$41</f>
        <v>0.00021465369204350316</v>
      </c>
      <c r="H18" s="15">
        <f>'Statewide #'!H18/'Statewide #'!H$41</f>
        <v>0.003280009207043388</v>
      </c>
      <c r="I18" s="15">
        <f>'Statewide #'!I18/'Statewide #'!I$41</f>
        <v>0.002403846153846154</v>
      </c>
      <c r="J18" s="15">
        <f>'Statewide #'!J18/'Statewide #'!J$41</f>
        <v>0</v>
      </c>
      <c r="K18" s="15">
        <f>'Statewide #'!K18/'Statewide #'!K$41</f>
        <v>0.0035939519761839477</v>
      </c>
    </row>
    <row r="19" spans="1:11" ht="12.75">
      <c r="A19" s="6" t="s">
        <v>28</v>
      </c>
      <c r="B19" s="15">
        <f>'Statewide #'!B19/'Statewide #'!B$41</f>
        <v>0.0068351880276285495</v>
      </c>
      <c r="C19" s="15">
        <f>'Statewide #'!C19/'Statewide #'!C$41</f>
        <v>0.006640689314527194</v>
      </c>
      <c r="D19" s="15">
        <f>'Statewide #'!D19/'Statewide #'!D$41</f>
        <v>0.00808080808080808</v>
      </c>
      <c r="E19" s="15">
        <f>'Statewide #'!E19/'Statewide #'!E$41</f>
        <v>0</v>
      </c>
      <c r="F19" s="15">
        <f>'Statewide #'!F19/'Statewide #'!F$41</f>
        <v>0.013970492231361797</v>
      </c>
      <c r="G19" s="15">
        <f>'Statewide #'!G19/'Statewide #'!G$41</f>
        <v>0.00014310246136233542</v>
      </c>
      <c r="H19" s="15">
        <f>'Statewide #'!H19/'Statewide #'!H$41</f>
        <v>0.01076073195994936</v>
      </c>
      <c r="I19" s="15">
        <f>'Statewide #'!I19/'Statewide #'!I$41</f>
        <v>0.005608974358974359</v>
      </c>
      <c r="J19" s="15">
        <f>'Statewide #'!J19/'Statewide #'!J$41</f>
        <v>0</v>
      </c>
      <c r="K19" s="15">
        <f>'Statewide #'!K19/'Statewide #'!K$41</f>
        <v>0.006982255474166634</v>
      </c>
    </row>
    <row r="20" spans="1:11" ht="12.75">
      <c r="A20" s="6" t="s">
        <v>29</v>
      </c>
      <c r="B20" s="15">
        <f>'Statewide #'!B20/'Statewide #'!B$41</f>
        <v>0.03041059094397544</v>
      </c>
      <c r="C20" s="15">
        <f>'Statewide #'!C20/'Statewide #'!C$41</f>
        <v>0.026178585149003897</v>
      </c>
      <c r="D20" s="15">
        <f>'Statewide #'!D20/'Statewide #'!D$41</f>
        <v>0.07272727272727272</v>
      </c>
      <c r="E20" s="15">
        <f>'Statewide #'!E20/'Statewide #'!E$41</f>
        <v>0.0010515247108307045</v>
      </c>
      <c r="F20" s="15">
        <f>'Statewide #'!F20/'Statewide #'!F$41</f>
        <v>0.11267789528659095</v>
      </c>
      <c r="G20" s="15">
        <f>'Statewide #'!G20/'Statewide #'!G$41</f>
        <v>0.0007870635374928449</v>
      </c>
      <c r="H20" s="15">
        <f>'Statewide #'!H20/'Statewide #'!H$41</f>
        <v>0.11295891356888019</v>
      </c>
      <c r="I20" s="15">
        <f>'Statewide #'!I20/'Statewide #'!I$41</f>
        <v>0.0673076923076923</v>
      </c>
      <c r="J20" s="15">
        <f>'Statewide #'!J20/'Statewide #'!J$41</f>
        <v>0.01016260162601626</v>
      </c>
      <c r="K20" s="15">
        <f>'Statewide #'!K20/'Statewide #'!K$41</f>
        <v>0.04610443025578754</v>
      </c>
    </row>
    <row r="21" spans="1:11" ht="12.75">
      <c r="A21" s="6" t="s">
        <v>30</v>
      </c>
      <c r="B21" s="15">
        <f>'Statewide #'!B21/'Statewide #'!B$41</f>
        <v>2.3983115886415963E-05</v>
      </c>
      <c r="C21" s="15">
        <f>'Statewide #'!C21/'Statewide #'!C$41</f>
        <v>0.0001646451896163767</v>
      </c>
      <c r="D21" s="15">
        <f>'Statewide #'!D21/'Statewide #'!D$41</f>
        <v>0</v>
      </c>
      <c r="E21" s="15">
        <f>'Statewide #'!E21/'Statewide #'!E$41</f>
        <v>0</v>
      </c>
      <c r="F21" s="15">
        <f>'Statewide #'!F21/'Statewide #'!F$41</f>
        <v>0</v>
      </c>
      <c r="G21" s="15">
        <f>'Statewide #'!G21/'Statewide #'!G$41</f>
        <v>0</v>
      </c>
      <c r="H21" s="15">
        <f>'Statewide #'!H21/'Statewide #'!H$41</f>
        <v>0</v>
      </c>
      <c r="I21" s="15">
        <f>'Statewide #'!I21/'Statewide #'!I$41</f>
        <v>0</v>
      </c>
      <c r="J21" s="15">
        <f>'Statewide #'!J21/'Statewide #'!J$41</f>
        <v>0</v>
      </c>
      <c r="K21" s="15">
        <f>'Statewide #'!K21/'Statewide #'!K$41</f>
        <v>3.917113870500216E-05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5">
        <f>'Statewide #'!B23/'Statewide #'!B$41</f>
        <v>0.0102168073676132</v>
      </c>
      <c r="C23" s="15">
        <f>'Statewide #'!C23/'Statewide #'!C$41</f>
        <v>0.013226496899182262</v>
      </c>
      <c r="D23" s="15">
        <f>'Statewide #'!D23/'Statewide #'!D$41</f>
        <v>0.020202020202020204</v>
      </c>
      <c r="E23" s="15">
        <f>'Statewide #'!E23/'Statewide #'!E$41</f>
        <v>0.015772870662460567</v>
      </c>
      <c r="F23" s="15">
        <f>'Statewide #'!F23/'Statewide #'!F$41</f>
        <v>0.04700352526439483</v>
      </c>
      <c r="G23" s="15">
        <f>'Statewide #'!G23/'Statewide #'!G$41</f>
        <v>0.002074985689753864</v>
      </c>
      <c r="H23" s="15">
        <f>'Statewide #'!H23/'Statewide #'!H$41</f>
        <v>0.009609851536425365</v>
      </c>
      <c r="I23" s="15">
        <f>'Statewide #'!I23/'Statewide #'!I$41</f>
        <v>0.08974358974358974</v>
      </c>
      <c r="J23" s="15">
        <f>'Statewide #'!J23/'Statewide #'!J$41</f>
        <v>0.014227642276422764</v>
      </c>
      <c r="K23" s="15">
        <f>'Statewide #'!K23/'Statewide #'!K$41</f>
        <v>0.013386736652434486</v>
      </c>
    </row>
    <row r="24" spans="1:11" ht="12.75">
      <c r="A24" s="6" t="s">
        <v>33</v>
      </c>
      <c r="B24" s="15">
        <f>'Statewide #'!B24/'Statewide #'!B$41</f>
        <v>0.009881043745203377</v>
      </c>
      <c r="C24" s="15">
        <f>'Statewide #'!C24/'Statewide #'!C$41</f>
        <v>0.0120190988419955</v>
      </c>
      <c r="D24" s="15">
        <f>'Statewide #'!D24/'Statewide #'!D$41</f>
        <v>0.022222222222222223</v>
      </c>
      <c r="E24" s="15">
        <f>'Statewide #'!E24/'Statewide #'!E$41</f>
        <v>0.004206098843322818</v>
      </c>
      <c r="F24" s="15">
        <f>'Statewide #'!F24/'Statewide #'!F$41</f>
        <v>0.014623318971145058</v>
      </c>
      <c r="G24" s="15">
        <f>'Statewide #'!G24/'Statewide #'!G$41</f>
        <v>0.0052232398397252435</v>
      </c>
      <c r="H24" s="15">
        <f>'Statewide #'!H24/'Statewide #'!H$41</f>
        <v>0.009782483599953965</v>
      </c>
      <c r="I24" s="15">
        <f>'Statewide #'!I24/'Statewide #'!I$41</f>
        <v>0.007211538461538462</v>
      </c>
      <c r="J24" s="15">
        <f>'Statewide #'!J24/'Statewide #'!J$41</f>
        <v>0.006097560975609756</v>
      </c>
      <c r="K24" s="15">
        <f>'Statewide #'!K24/'Statewide #'!K$41</f>
        <v>0.009920090877041796</v>
      </c>
    </row>
    <row r="25" spans="1:11" ht="12.75">
      <c r="A25" s="6" t="s">
        <v>34</v>
      </c>
      <c r="B25" s="15">
        <f>'Statewide #'!B25/'Statewide #'!B$41</f>
        <v>0.07715368380660015</v>
      </c>
      <c r="C25" s="15">
        <f>'Statewide #'!C25/'Statewide #'!C$41</f>
        <v>0.09110367158772845</v>
      </c>
      <c r="D25" s="15">
        <f>'Statewide #'!D25/'Statewide #'!D$41</f>
        <v>0.09292929292929293</v>
      </c>
      <c r="E25" s="15">
        <f>'Statewide #'!E25/'Statewide #'!E$41</f>
        <v>0.05993690851735016</v>
      </c>
      <c r="F25" s="15">
        <f>'Statewide #'!F25/'Statewide #'!F$41</f>
        <v>0.18031074552813683</v>
      </c>
      <c r="G25" s="15">
        <f>'Statewide #'!G25/'Statewide #'!G$41</f>
        <v>0.06618488838008013</v>
      </c>
      <c r="H25" s="15">
        <f>'Statewide #'!H25/'Statewide #'!H$41</f>
        <v>0.09983887674070664</v>
      </c>
      <c r="I25" s="15">
        <f>'Statewide #'!I25/'Statewide #'!I$41</f>
        <v>0.3092948717948718</v>
      </c>
      <c r="J25" s="15">
        <f>'Statewide #'!J25/'Statewide #'!J$41</f>
        <v>0.11788617886178862</v>
      </c>
      <c r="K25" s="15">
        <f>'Statewide #'!K25/'Statewide #'!K$41</f>
        <v>0.09268870696071135</v>
      </c>
    </row>
    <row r="26" spans="1:11" ht="12.75">
      <c r="A26" s="6" t="s">
        <v>35</v>
      </c>
      <c r="B26" s="15">
        <f>'Statewide #'!B26/'Statewide #'!B$41</f>
        <v>0.0007434765924788949</v>
      </c>
      <c r="C26" s="15">
        <f>'Statewide #'!C26/'Statewide #'!C$41</f>
        <v>0.001646451896163767</v>
      </c>
      <c r="D26" s="15">
        <f>'Statewide #'!D26/'Statewide #'!D$41</f>
        <v>0.00202020202020202</v>
      </c>
      <c r="E26" s="15">
        <f>'Statewide #'!E26/'Statewide #'!E$41</f>
        <v>0.005257623554153523</v>
      </c>
      <c r="F26" s="15">
        <f>'Statewide #'!F26/'Statewide #'!F$41</f>
        <v>0.0002611306959133046</v>
      </c>
      <c r="G26" s="15">
        <f>'Statewide #'!G26/'Statewide #'!G$41</f>
        <v>0.0007155123068116772</v>
      </c>
      <c r="H26" s="15">
        <f>'Statewide #'!H26/'Statewide #'!H$41</f>
        <v>0.0012084244447001955</v>
      </c>
      <c r="I26" s="15">
        <f>'Statewide #'!I26/'Statewide #'!I$41</f>
        <v>0.004006410256410256</v>
      </c>
      <c r="J26" s="15">
        <f>'Statewide #'!J26/'Statewide #'!J$41</f>
        <v>0.006097560975609756</v>
      </c>
      <c r="K26" s="15">
        <f>'Statewide #'!K26/'Statewide #'!K$41</f>
        <v>0.0010576207450350582</v>
      </c>
    </row>
    <row r="27" spans="1:11" ht="12.75">
      <c r="A27" s="6" t="s">
        <v>36</v>
      </c>
      <c r="B27" s="15">
        <f>'Statewide #'!B27/'Statewide #'!B$41</f>
        <v>0.003189754412893323</v>
      </c>
      <c r="C27" s="15">
        <f>'Statewide #'!C27/'Statewide #'!C$41</f>
        <v>0.0035124307118160366</v>
      </c>
      <c r="D27" s="15">
        <f>'Statewide #'!D27/'Statewide #'!D$41</f>
        <v>0.010101010101010102</v>
      </c>
      <c r="E27" s="15">
        <f>'Statewide #'!E27/'Statewide #'!E$41</f>
        <v>0.0010515247108307045</v>
      </c>
      <c r="F27" s="15">
        <f>'Statewide #'!F27/'Statewide #'!F$41</f>
        <v>0.008356182269225748</v>
      </c>
      <c r="G27" s="15">
        <f>'Statewide #'!G27/'Statewide #'!G$41</f>
        <v>0.004221522610188895</v>
      </c>
      <c r="H27" s="15">
        <f>'Statewide #'!H27/'Statewide #'!H$41</f>
        <v>0.004891241799976982</v>
      </c>
      <c r="I27" s="15">
        <f>'Statewide #'!I27/'Statewide #'!I$41</f>
        <v>0.0016025641025641025</v>
      </c>
      <c r="J27" s="15">
        <f>'Statewide #'!J27/'Statewide #'!J$41</f>
        <v>0.0020325203252032522</v>
      </c>
      <c r="K27" s="15">
        <f>'Statewide #'!K27/'Statewide #'!K$41</f>
        <v>0.004054212855967723</v>
      </c>
    </row>
    <row r="28" spans="1:11" ht="12.75">
      <c r="A28" s="9" t="s">
        <v>37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2.75">
      <c r="A29" s="6" t="s">
        <v>38</v>
      </c>
      <c r="B29" s="15">
        <f>'Statewide #'!B29/'Statewide #'!B$41</f>
        <v>0</v>
      </c>
      <c r="C29" s="15">
        <f>'Statewide #'!C29/'Statewide #'!C$41</f>
        <v>0.000384172109104879</v>
      </c>
      <c r="D29" s="15">
        <f>'Statewide #'!D29/'Statewide #'!D$41</f>
        <v>0.00202020202020202</v>
      </c>
      <c r="E29" s="15">
        <f>'Statewide #'!E29/'Statewide #'!E$41</f>
        <v>0</v>
      </c>
      <c r="F29" s="15">
        <f>'Statewide #'!F29/'Statewide #'!F$41</f>
        <v>0.0003916960438699569</v>
      </c>
      <c r="G29" s="15">
        <f>'Statewide #'!G29/'Statewide #'!G$41</f>
        <v>0.0013594733829421866</v>
      </c>
      <c r="H29" s="15">
        <f>'Statewide #'!H29/'Statewide #'!H$41</f>
        <v>0</v>
      </c>
      <c r="I29" s="15">
        <f>'Statewide #'!I29/'Statewide #'!I$41</f>
        <v>0</v>
      </c>
      <c r="J29" s="15">
        <f>'Statewide #'!J29/'Statewide #'!J$41</f>
        <v>0</v>
      </c>
      <c r="K29" s="15">
        <f>'Statewide #'!K29/'Statewide #'!K$41</f>
        <v>0.00029378354028751616</v>
      </c>
    </row>
    <row r="30" spans="1:11" ht="12.75">
      <c r="A30" s="6" t="s">
        <v>39</v>
      </c>
      <c r="B30" s="15">
        <f>'Statewide #'!B30/'Statewide #'!B$41</f>
        <v>0.010936300844205679</v>
      </c>
      <c r="C30" s="15">
        <f>'Statewide #'!C30/'Statewide #'!C$41</f>
        <v>0.012073980571867626</v>
      </c>
      <c r="D30" s="15">
        <f>'Statewide #'!D30/'Statewide #'!D$41</f>
        <v>0.00202020202020202</v>
      </c>
      <c r="E30" s="15">
        <f>'Statewide #'!E30/'Statewide #'!E$41</f>
        <v>0</v>
      </c>
      <c r="F30" s="15">
        <f>'Statewide #'!F30/'Statewide #'!F$41</f>
        <v>0.016712364538451496</v>
      </c>
      <c r="G30" s="15">
        <f>'Statewide #'!G30/'Statewide #'!G$41</f>
        <v>0.015240412135088723</v>
      </c>
      <c r="H30" s="15">
        <f>'Statewide #'!H30/'Statewide #'!H$41</f>
        <v>0.010185291748187364</v>
      </c>
      <c r="I30" s="15">
        <f>'Statewide #'!I30/'Statewide #'!I$41</f>
        <v>0.015224358974358974</v>
      </c>
      <c r="J30" s="15">
        <f>'Statewide #'!J30/'Statewide #'!J$41</f>
        <v>0.026422764227642278</v>
      </c>
      <c r="K30" s="15">
        <f>'Statewide #'!K30/'Statewide #'!K$41</f>
        <v>0.012015746797759411</v>
      </c>
    </row>
    <row r="31" spans="1:11" ht="12.75">
      <c r="A31" s="11">
        <v>32</v>
      </c>
      <c r="B31" s="15">
        <f>'Statewide #'!B31/'Statewide #'!B$41</f>
        <v>0.0015589025326170375</v>
      </c>
      <c r="C31" s="15">
        <f>'Statewide #'!C31/'Statewide #'!C$41</f>
        <v>0.002030624005268646</v>
      </c>
      <c r="D31" s="15">
        <f>'Statewide #'!D31/'Statewide #'!D$41</f>
        <v>0.010101010101010102</v>
      </c>
      <c r="E31" s="15">
        <f>'Statewide #'!E31/'Statewide #'!E$41</f>
        <v>0</v>
      </c>
      <c r="F31" s="15">
        <f>'Statewide #'!F31/'Statewide #'!F$41</f>
        <v>0.007703355529442486</v>
      </c>
      <c r="G31" s="15">
        <f>'Statewide #'!G31/'Statewide #'!G$41</f>
        <v>0.001502575844304522</v>
      </c>
      <c r="H31" s="15">
        <f>'Statewide #'!H31/'Statewide #'!H$41</f>
        <v>0.00046035216940959836</v>
      </c>
      <c r="I31" s="15">
        <f>'Statewide #'!I31/'Statewide #'!I$41</f>
        <v>0.004807692307692308</v>
      </c>
      <c r="J31" s="15">
        <f>'Statewide #'!J31/'Statewide #'!J$41</f>
        <v>0</v>
      </c>
      <c r="K31" s="15">
        <f>'Statewide #'!K31/'Statewide #'!K$41</f>
        <v>0.0019683497199263584</v>
      </c>
    </row>
    <row r="32" spans="1:11" ht="12.75">
      <c r="A32" s="11">
        <v>33</v>
      </c>
      <c r="B32" s="15">
        <f>'Statewide #'!B32/'Statewide #'!B$41</f>
        <v>0.003933231005372218</v>
      </c>
      <c r="C32" s="15">
        <f>'Statewide #'!C32/'Statewide #'!C$41</f>
        <v>0.006146753745678064</v>
      </c>
      <c r="D32" s="15">
        <f>'Statewide #'!D32/'Statewide #'!D$41</f>
        <v>0.022222222222222223</v>
      </c>
      <c r="E32" s="15">
        <f>'Statewide #'!E32/'Statewide #'!E$41</f>
        <v>0</v>
      </c>
      <c r="F32" s="15">
        <f>'Statewide #'!F32/'Statewide #'!F$41</f>
        <v>0.012925969447708578</v>
      </c>
      <c r="G32" s="15">
        <f>'Statewide #'!G32/'Statewide #'!G$41</f>
        <v>0.012950772753291357</v>
      </c>
      <c r="H32" s="15">
        <f>'Statewide #'!H32/'Statewide #'!H$41</f>
        <v>0.0034526412705719878</v>
      </c>
      <c r="I32" s="15">
        <f>'Statewide #'!I32/'Statewide #'!I$41</f>
        <v>0.009615384615384616</v>
      </c>
      <c r="J32" s="15">
        <f>'Statewide #'!J32/'Statewide #'!J$41</f>
        <v>0.0020325203252032522</v>
      </c>
      <c r="K32" s="15">
        <f>'Statewide #'!K32/'Statewide #'!K$41</f>
        <v>0.006267382192800344</v>
      </c>
    </row>
    <row r="33" spans="1:11" ht="12.75">
      <c r="A33" s="11">
        <v>34</v>
      </c>
      <c r="B33" s="15">
        <f>'Statewide #'!B33/'Statewide #'!B$41</f>
        <v>0.02240023023791251</v>
      </c>
      <c r="C33" s="15">
        <f>'Statewide #'!C33/'Statewide #'!C$41</f>
        <v>0.020251358322814335</v>
      </c>
      <c r="D33" s="15">
        <f>'Statewide #'!D33/'Statewide #'!D$41</f>
        <v>0.012121212121212121</v>
      </c>
      <c r="E33" s="15">
        <f>'Statewide #'!E33/'Statewide #'!E$41</f>
        <v>0</v>
      </c>
      <c r="F33" s="15">
        <f>'Statewide #'!F33/'Statewide #'!F$41</f>
        <v>0.009009009009009009</v>
      </c>
      <c r="G33" s="15">
        <f>'Statewide #'!G33/'Statewide #'!G$41</f>
        <v>0.018030910131654265</v>
      </c>
      <c r="H33" s="15">
        <f>'Statewide #'!H33/'Statewide #'!H$41</f>
        <v>0.010818275981125561</v>
      </c>
      <c r="I33" s="15">
        <f>'Statewide #'!I33/'Statewide #'!I$41</f>
        <v>0.014423076923076924</v>
      </c>
      <c r="J33" s="15">
        <f>'Statewide #'!J33/'Statewide #'!J$41</f>
        <v>0.0020325203252032522</v>
      </c>
      <c r="K33" s="15">
        <f>'Statewide #'!K33/'Statewide #'!K$41</f>
        <v>0.01798934545027224</v>
      </c>
    </row>
    <row r="34" spans="1:11" ht="12.75">
      <c r="A34" s="11">
        <v>35</v>
      </c>
      <c r="B34" s="15">
        <f>'Statewide #'!B34/'Statewide #'!B$41</f>
        <v>0.023599386032233306</v>
      </c>
      <c r="C34" s="15">
        <f>'Statewide #'!C34/'Statewide #'!C$41</f>
        <v>0.02749574666593491</v>
      </c>
      <c r="D34" s="15">
        <f>'Statewide #'!D34/'Statewide #'!D$41</f>
        <v>0.03232323232323232</v>
      </c>
      <c r="E34" s="15">
        <f>'Statewide #'!E34/'Statewide #'!E$41</f>
        <v>0</v>
      </c>
      <c r="F34" s="15">
        <f>'Statewide #'!F34/'Statewide #'!F$41</f>
        <v>0.01762632197414806</v>
      </c>
      <c r="G34" s="15">
        <f>'Statewide #'!G34/'Statewide #'!G$41</f>
        <v>0.021465369204350316</v>
      </c>
      <c r="H34" s="15">
        <f>'Statewide #'!H34/'Statewide #'!H$41</f>
        <v>0.0274484981010473</v>
      </c>
      <c r="I34" s="15">
        <f>'Statewide #'!I34/'Statewide #'!I$41</f>
        <v>0.01842948717948718</v>
      </c>
      <c r="J34" s="15">
        <f>'Statewide #'!J34/'Statewide #'!J$41</f>
        <v>0.0040650406504065045</v>
      </c>
      <c r="K34" s="15">
        <f>'Statewide #'!K34/'Statewide #'!K$41</f>
        <v>0.023874809040698813</v>
      </c>
    </row>
    <row r="35" spans="1:11" ht="12.75">
      <c r="A35" s="4" t="s">
        <v>40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12.75">
      <c r="A36" s="11">
        <v>50</v>
      </c>
      <c r="B36" s="15">
        <f>'Statewide #'!B36/'Statewide #'!B$41</f>
        <v>0.006787221795855718</v>
      </c>
      <c r="C36" s="15">
        <f>'Statewide #'!C36/'Statewide #'!C$41</f>
        <v>0.009220130618517095</v>
      </c>
      <c r="D36" s="15">
        <f>'Statewide #'!D36/'Statewide #'!D$41</f>
        <v>0.03636363636363636</v>
      </c>
      <c r="E36" s="15">
        <f>'Statewide #'!E36/'Statewide #'!E$41</f>
        <v>0.0031545741324921135</v>
      </c>
      <c r="F36" s="15">
        <f>'Statewide #'!F36/'Statewide #'!F$41</f>
        <v>0.0024807416111763936</v>
      </c>
      <c r="G36" s="15">
        <f>'Statewide #'!G36/'Statewide #'!G$41</f>
        <v>0.062464224384659414</v>
      </c>
      <c r="H36" s="15">
        <f>'Statewide #'!H36/'Statewide #'!H$41</f>
        <v>0.007020370583496375</v>
      </c>
      <c r="I36" s="15">
        <f>'Statewide #'!I36/'Statewide #'!I$41</f>
        <v>0.013621794871794872</v>
      </c>
      <c r="J36" s="15">
        <f>'Statewide #'!J36/'Statewide #'!J$41</f>
        <v>0.01016260162601626</v>
      </c>
      <c r="K36" s="15">
        <f>'Statewide #'!K36/'Statewide #'!K$41</f>
        <v>0.014767519291785812</v>
      </c>
    </row>
    <row r="37" spans="1:11" ht="12.75">
      <c r="A37" s="11">
        <v>51</v>
      </c>
      <c r="B37" s="15">
        <f>'Statewide #'!B37/'Statewide #'!B$41</f>
        <v>0.0018466999232540293</v>
      </c>
      <c r="C37" s="15">
        <f>'Statewide #'!C37/'Statewide #'!C$41</f>
        <v>0.0023599143845013993</v>
      </c>
      <c r="D37" s="15">
        <f>'Statewide #'!D37/'Statewide #'!D$41</f>
        <v>0.026262626262626262</v>
      </c>
      <c r="E37" s="15">
        <f>'Statewide #'!E37/'Statewide #'!E$41</f>
        <v>0</v>
      </c>
      <c r="F37" s="15">
        <f>'Statewide #'!F37/'Statewide #'!F$41</f>
        <v>0.00626713670191931</v>
      </c>
      <c r="G37" s="15">
        <f>'Statewide #'!G37/'Statewide #'!G$41</f>
        <v>0.00014310246136233542</v>
      </c>
      <c r="H37" s="15">
        <f>'Statewide #'!H37/'Statewide #'!H$41</f>
        <v>0.007998618943491772</v>
      </c>
      <c r="I37" s="15">
        <f>'Statewide #'!I37/'Statewide #'!I$41</f>
        <v>0.003205128205128205</v>
      </c>
      <c r="J37" s="15">
        <f>'Statewide #'!J37/'Statewide #'!J$41</f>
        <v>0.0020325203252032522</v>
      </c>
      <c r="K37" s="15">
        <f>'Statewide #'!K37/'Statewide #'!K$41</f>
        <v>0.003202240589133926</v>
      </c>
    </row>
    <row r="38" spans="1:11" ht="12.75">
      <c r="A38" s="4" t="s">
        <v>41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60</v>
      </c>
      <c r="B39" s="15">
        <f>'Statewide #'!B39/'Statewide #'!B$41</f>
        <v>0.6229854182655411</v>
      </c>
      <c r="C39" s="15">
        <f>'Statewide #'!C39/'Statewide #'!C$41</f>
        <v>0.5625377311892871</v>
      </c>
      <c r="D39" s="15">
        <f>'Statewide #'!D39/'Statewide #'!D$41</f>
        <v>0</v>
      </c>
      <c r="E39" s="15">
        <f>'Statewide #'!E39/'Statewide #'!E$41</f>
        <v>0</v>
      </c>
      <c r="F39" s="15">
        <f>'Statewide #'!F39/'Statewide #'!F$41</f>
        <v>0</v>
      </c>
      <c r="G39" s="15">
        <f>'Statewide #'!G39/'Statewide #'!G$41</f>
        <v>0.23812249570692615</v>
      </c>
      <c r="H39" s="15">
        <f>'Statewide #'!H39/'Statewide #'!H$41</f>
        <v>0.31562895615145586</v>
      </c>
      <c r="I39" s="15">
        <f>'Statewide #'!I39/'Statewide #'!I$41</f>
        <v>0.04807692307692308</v>
      </c>
      <c r="J39" s="15">
        <f>'Statewide #'!J39/'Statewide #'!J$41</f>
        <v>0</v>
      </c>
      <c r="K39" s="15">
        <f>'Statewide #'!K39/'Statewide #'!K$41</f>
        <v>0.441644796114223</v>
      </c>
    </row>
    <row r="40" spans="1:11" ht="12.75">
      <c r="A40" s="11">
        <v>61</v>
      </c>
      <c r="B40" s="15">
        <f>'Statewide #'!B40/'Statewide #'!B$41</f>
        <v>0.00047966231772831924</v>
      </c>
      <c r="C40" s="15">
        <f>'Statewide #'!C40/'Statewide #'!C$41</f>
        <v>0.000768344218209758</v>
      </c>
      <c r="D40" s="15">
        <f>'Statewide #'!D40/'Statewide #'!D$41</f>
        <v>0.00202020202020202</v>
      </c>
      <c r="E40" s="15">
        <f>'Statewide #'!E40/'Statewide #'!E$41</f>
        <v>0</v>
      </c>
      <c r="F40" s="15">
        <f>'Statewide #'!F40/'Statewide #'!F$41</f>
        <v>0.0001305653479566523</v>
      </c>
      <c r="G40" s="15">
        <f>'Statewide #'!G40/'Statewide #'!G$41</f>
        <v>0.0003577561534058386</v>
      </c>
      <c r="H40" s="15">
        <f>'Statewide #'!H40/'Statewide #'!H$41</f>
        <v>0.00040280814823339853</v>
      </c>
      <c r="I40" s="15">
        <f>'Statewide #'!I40/'Statewide #'!I$41</f>
        <v>0</v>
      </c>
      <c r="J40" s="15">
        <f>'Statewide #'!J40/'Statewide #'!J$41</f>
        <v>0.0020325203252032522</v>
      </c>
      <c r="K40" s="15">
        <f>'Statewide #'!K40/'Statewide #'!K$41</f>
        <v>0.0004798464491362764</v>
      </c>
    </row>
    <row r="41" spans="1:11" ht="16.5" customHeight="1">
      <c r="A41" s="3" t="s">
        <v>12</v>
      </c>
      <c r="B41" s="16">
        <f>'Statewide #'!B41/'Statewide #'!B$41</f>
        <v>1</v>
      </c>
      <c r="C41" s="16">
        <f>'Statewide #'!C41/'Statewide #'!C$41</f>
        <v>1</v>
      </c>
      <c r="D41" s="16">
        <f>'Statewide #'!D41/'Statewide #'!D$41</f>
        <v>1</v>
      </c>
      <c r="E41" s="16">
        <f>'Statewide #'!E41/'Statewide #'!E$41</f>
        <v>1</v>
      </c>
      <c r="F41" s="16">
        <f>'Statewide #'!F41/'Statewide #'!F$41</f>
        <v>1</v>
      </c>
      <c r="G41" s="16">
        <f>'Statewide #'!G41/'Statewide #'!G$41</f>
        <v>1</v>
      </c>
      <c r="H41" s="16">
        <f>'Statewide #'!H41/'Statewide #'!H$41</f>
        <v>1</v>
      </c>
      <c r="I41" s="16">
        <f>'Statewide #'!I41/'Statewide #'!I$41</f>
        <v>1</v>
      </c>
      <c r="J41" s="16">
        <f>'Statewide #'!J41/'Statewide #'!J$41</f>
        <v>1</v>
      </c>
      <c r="K41" s="16">
        <f>'Statewide #'!K41/'Statewide #'!K$41</f>
        <v>1</v>
      </c>
    </row>
    <row r="42" spans="1:11" ht="12.75">
      <c r="A42" s="3" t="s">
        <v>42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1:11" ht="12.75">
      <c r="A43" s="14" t="s">
        <v>43</v>
      </c>
      <c r="B43" s="17">
        <f>SUM(B5:B11)</f>
        <v>0.06297966231772832</v>
      </c>
      <c r="C43" s="17">
        <f>SUM(C5:C11)</f>
        <v>0.07507820646506777</v>
      </c>
      <c r="D43" s="17">
        <f>SUM(D5:D11)</f>
        <v>0.052525252525252523</v>
      </c>
      <c r="E43" s="17">
        <f>SUM(E5:E11)</f>
        <v>0.07676130389064142</v>
      </c>
      <c r="F43" s="17">
        <f>SUM(F5:F11)</f>
        <v>0.07389998694346521</v>
      </c>
      <c r="G43" s="17">
        <f>SUM(G5:G11)</f>
        <v>0.3340011448196909</v>
      </c>
      <c r="H43" s="17">
        <f>SUM(H5:H11)</f>
        <v>0.0838991828748993</v>
      </c>
      <c r="I43" s="17">
        <f>SUM(I5:I11)</f>
        <v>0.15064102564102563</v>
      </c>
      <c r="J43" s="17">
        <f>SUM(J5:J11)</f>
        <v>0.04065040650406504</v>
      </c>
      <c r="K43" s="17">
        <f>SUM(K5:K11)</f>
        <v>0.10765208194602217</v>
      </c>
    </row>
    <row r="44" spans="1:11" ht="12.75">
      <c r="A44" s="14" t="s">
        <v>44</v>
      </c>
      <c r="B44" s="17">
        <f>B13</f>
        <v>0.061108979278587876</v>
      </c>
      <c r="C44" s="17">
        <f>C13</f>
        <v>0.08588990724987651</v>
      </c>
      <c r="D44" s="17">
        <f>D13</f>
        <v>0.503030303030303</v>
      </c>
      <c r="E44" s="17">
        <f>E13</f>
        <v>0.832807570977918</v>
      </c>
      <c r="F44" s="17">
        <f>F13</f>
        <v>0.3325499412455934</v>
      </c>
      <c r="G44" s="17">
        <f>G13</f>
        <v>0.21422438465941615</v>
      </c>
      <c r="H44" s="17">
        <f>H13</f>
        <v>0.171366095062723</v>
      </c>
      <c r="I44" s="17">
        <f>I13</f>
        <v>0.20352564102564102</v>
      </c>
      <c r="J44" s="17">
        <f>J13</f>
        <v>0.7479674796747967</v>
      </c>
      <c r="K44" s="17">
        <f>K13</f>
        <v>0.13998785694700144</v>
      </c>
    </row>
    <row r="45" spans="1:11" ht="12.75">
      <c r="A45" s="14" t="s">
        <v>45</v>
      </c>
      <c r="B45" s="17">
        <f>SUM(B15:B21)</f>
        <v>0.08019953952417498</v>
      </c>
      <c r="C45" s="17">
        <f>SUM(C15:C21)</f>
        <v>0.0742549805169859</v>
      </c>
      <c r="D45" s="17">
        <f>SUM(D15:D21)</f>
        <v>0.15151515151515152</v>
      </c>
      <c r="E45" s="17">
        <f>SUM(E15:E21)</f>
        <v>0.0010515247108307045</v>
      </c>
      <c r="F45" s="17">
        <f>SUM(F15:F21)</f>
        <v>0.26974800887844363</v>
      </c>
      <c r="G45" s="17">
        <f>SUM(G15:G21)</f>
        <v>0.0017172295363480253</v>
      </c>
      <c r="H45" s="17">
        <f>SUM(H15:H21)</f>
        <v>0.23598803084359535</v>
      </c>
      <c r="I45" s="17">
        <f>SUM(I15:I21)</f>
        <v>0.10657051282051282</v>
      </c>
      <c r="J45" s="17">
        <f>SUM(J15:J21)</f>
        <v>0.016260162601626015</v>
      </c>
      <c r="K45" s="17">
        <f>SUM(K15:K21)</f>
        <v>0.10874887382976223</v>
      </c>
    </row>
    <row r="46" spans="1:11" ht="12.75">
      <c r="A46" s="14" t="s">
        <v>50</v>
      </c>
      <c r="B46" s="17">
        <f>SUM(B23:B27)</f>
        <v>0.10118476592478894</v>
      </c>
      <c r="C46" s="17">
        <f>SUM(C23:C27)</f>
        <v>0.12150814993688601</v>
      </c>
      <c r="D46" s="17">
        <f>SUM(D23:D27)</f>
        <v>0.14747474747474748</v>
      </c>
      <c r="E46" s="17">
        <f>SUM(E23:E27)</f>
        <v>0.08622502628811776</v>
      </c>
      <c r="F46" s="17">
        <f>SUM(F23:F27)</f>
        <v>0.25055490272881575</v>
      </c>
      <c r="G46" s="17">
        <f>SUM(G23:G27)</f>
        <v>0.0784201488265598</v>
      </c>
      <c r="H46" s="17">
        <f>SUM(H23:H27)</f>
        <v>0.12533087812176313</v>
      </c>
      <c r="I46" s="17">
        <f>SUM(I23:I27)</f>
        <v>0.41185897435897434</v>
      </c>
      <c r="J46" s="17">
        <f>SUM(J23:J27)</f>
        <v>0.14634146341463417</v>
      </c>
      <c r="K46" s="17">
        <f>SUM(K23:K27)</f>
        <v>0.12110736809119042</v>
      </c>
    </row>
    <row r="47" spans="1:11" ht="12.75">
      <c r="A47" s="14" t="s">
        <v>51</v>
      </c>
      <c r="B47" s="17">
        <f>SUM(B29:B34)</f>
        <v>0.06242805065234075</v>
      </c>
      <c r="C47" s="17">
        <f>SUM(C29:C34)</f>
        <v>0.06838263542066846</v>
      </c>
      <c r="D47" s="17">
        <f>SUM(D29:D34)</f>
        <v>0.08080808080808081</v>
      </c>
      <c r="E47" s="17">
        <f>SUM(E29:E34)</f>
        <v>0</v>
      </c>
      <c r="F47" s="17">
        <f>SUM(F29:F34)</f>
        <v>0.06436871654262959</v>
      </c>
      <c r="G47" s="17">
        <f>SUM(G29:G34)</f>
        <v>0.07054951345163137</v>
      </c>
      <c r="H47" s="17">
        <f>SUM(H29:H34)</f>
        <v>0.05236505927034182</v>
      </c>
      <c r="I47" s="17">
        <f>SUM(I29:I34)</f>
        <v>0.0625</v>
      </c>
      <c r="J47" s="17">
        <f>SUM(J29:J34)</f>
        <v>0.034552845528455285</v>
      </c>
      <c r="K47" s="17">
        <f>SUM(K29:K34)</f>
        <v>0.06240941674174469</v>
      </c>
    </row>
    <row r="48" spans="1:11" ht="12.75">
      <c r="A48" s="14" t="s">
        <v>48</v>
      </c>
      <c r="B48" s="17">
        <f>SUM(B36:B37)</f>
        <v>0.008633921719109747</v>
      </c>
      <c r="C48" s="17">
        <f>SUM(C36:C37)</f>
        <v>0.011580045003018494</v>
      </c>
      <c r="D48" s="17">
        <f>SUM(D36:D37)</f>
        <v>0.06262626262626263</v>
      </c>
      <c r="E48" s="17">
        <f>SUM(E36:E37)</f>
        <v>0.0031545741324921135</v>
      </c>
      <c r="F48" s="17">
        <f>SUM(F36:F37)</f>
        <v>0.008747878313095704</v>
      </c>
      <c r="G48" s="17">
        <f>SUM(G36:G37)</f>
        <v>0.06260732684602174</v>
      </c>
      <c r="H48" s="17">
        <f>SUM(H36:H37)</f>
        <v>0.015018989526988148</v>
      </c>
      <c r="I48" s="17">
        <f>SUM(I36:I37)</f>
        <v>0.016826923076923076</v>
      </c>
      <c r="J48" s="17">
        <f>SUM(J36:J37)</f>
        <v>0.012195121951219513</v>
      </c>
      <c r="K48" s="17">
        <f>SUM(K36:K37)</f>
        <v>0.01796975988091974</v>
      </c>
    </row>
    <row r="49" spans="1:11" ht="12.75">
      <c r="A49" s="14" t="s">
        <v>49</v>
      </c>
      <c r="B49" s="17">
        <f>B39</f>
        <v>0.6229854182655411</v>
      </c>
      <c r="C49" s="17">
        <f>C39</f>
        <v>0.5625377311892871</v>
      </c>
      <c r="D49" s="17">
        <f>D39</f>
        <v>0</v>
      </c>
      <c r="E49" s="17">
        <f>E39</f>
        <v>0</v>
      </c>
      <c r="F49" s="17">
        <f>F39</f>
        <v>0</v>
      </c>
      <c r="G49" s="17">
        <f>G39</f>
        <v>0.23812249570692615</v>
      </c>
      <c r="H49" s="17">
        <f>H39</f>
        <v>0.31562895615145586</v>
      </c>
      <c r="I49" s="17">
        <f>I39</f>
        <v>0.04807692307692308</v>
      </c>
      <c r="J49" s="17">
        <f>J39</f>
        <v>0</v>
      </c>
      <c r="K49" s="17">
        <f>SUM(K39:K40)</f>
        <v>0.4421246425633593</v>
      </c>
    </row>
  </sheetData>
  <sheetProtection password="ABD9" sheet="1"/>
  <mergeCells count="10">
    <mergeCell ref="A1:K1"/>
    <mergeCell ref="B2:I2"/>
    <mergeCell ref="B4:K4"/>
    <mergeCell ref="B12:K12"/>
    <mergeCell ref="B14:K14"/>
    <mergeCell ref="B22:K22"/>
    <mergeCell ref="B28:K28"/>
    <mergeCell ref="B35:K35"/>
    <mergeCell ref="B38:K38"/>
    <mergeCell ref="B42:K42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21-01-001).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28.57421875" style="0" customWidth="1"/>
    <col min="2" max="2" width="85.140625" style="0" customWidth="1"/>
    <col min="3" max="9" width="10.7109375" style="0" customWidth="1"/>
  </cols>
  <sheetData>
    <row r="1" spans="1:2" ht="12.75">
      <c r="A1" s="1" t="s">
        <v>0</v>
      </c>
      <c r="B1" s="1"/>
    </row>
    <row r="2" spans="1:2" ht="12.75">
      <c r="A2" s="18"/>
      <c r="B2" s="18"/>
    </row>
    <row r="3" spans="1:2" ht="12.75">
      <c r="A3" s="3" t="s">
        <v>52</v>
      </c>
      <c r="B3" s="3" t="s">
        <v>53</v>
      </c>
    </row>
    <row r="4" spans="1:2" ht="12.75">
      <c r="A4" s="6" t="s">
        <v>3</v>
      </c>
      <c r="B4" s="19" t="s">
        <v>54</v>
      </c>
    </row>
    <row r="5" spans="1:2" ht="12.75">
      <c r="A5" s="6" t="s">
        <v>4</v>
      </c>
      <c r="B5" s="19" t="s">
        <v>55</v>
      </c>
    </row>
    <row r="6" spans="1:2" ht="12.75">
      <c r="A6" s="6" t="s">
        <v>5</v>
      </c>
      <c r="B6" s="19" t="s">
        <v>56</v>
      </c>
    </row>
    <row r="7" spans="1:2" ht="12.75">
      <c r="A7" s="6" t="s">
        <v>6</v>
      </c>
      <c r="B7" s="19" t="s">
        <v>57</v>
      </c>
    </row>
    <row r="8" spans="1:2" ht="12.75">
      <c r="A8" s="20" t="s">
        <v>7</v>
      </c>
      <c r="B8" s="21" t="s">
        <v>58</v>
      </c>
    </row>
    <row r="9" spans="1:2" ht="12.75">
      <c r="A9" s="6" t="s">
        <v>8</v>
      </c>
      <c r="B9" s="19" t="s">
        <v>59</v>
      </c>
    </row>
    <row r="10" spans="1:2" ht="12.75">
      <c r="A10" s="6" t="s">
        <v>9</v>
      </c>
      <c r="B10" s="19" t="s">
        <v>60</v>
      </c>
    </row>
    <row r="11" spans="1:2" ht="12.75">
      <c r="A11" s="6" t="s">
        <v>10</v>
      </c>
      <c r="B11" s="19" t="s">
        <v>61</v>
      </c>
    </row>
    <row r="12" spans="1:2" ht="12.75">
      <c r="A12" s="6" t="s">
        <v>11</v>
      </c>
      <c r="B12" s="19" t="s">
        <v>62</v>
      </c>
    </row>
  </sheetData>
  <sheetProtection password="ABD9" sheet="1"/>
  <mergeCells count="2">
    <mergeCell ref="A1:B1"/>
    <mergeCell ref="A2:B2"/>
  </mergeCells>
  <printOptions horizontalCentered="1"/>
  <pageMargins left="0.7479166666666667" right="0.7479166666666667" top="0.35" bottom="0.35" header="0.5118055555555555" footer="0.511805555555555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22.421875" style="0" customWidth="1"/>
    <col min="2" max="2" width="113.7109375" style="0" customWidth="1"/>
    <col min="3" max="10" width="10.7109375" style="0" customWidth="1"/>
  </cols>
  <sheetData>
    <row r="1" spans="1:10" ht="12.75">
      <c r="A1" s="22" t="s">
        <v>63</v>
      </c>
      <c r="B1" s="23" t="s">
        <v>64</v>
      </c>
      <c r="C1" s="24"/>
      <c r="D1" s="24"/>
      <c r="E1" s="24"/>
      <c r="F1" s="24"/>
      <c r="G1" s="24"/>
      <c r="H1" s="24"/>
      <c r="I1" s="24"/>
      <c r="J1" s="24"/>
    </row>
    <row r="2" spans="1:10" ht="12.75">
      <c r="A2" s="25" t="s">
        <v>65</v>
      </c>
      <c r="B2" s="26"/>
      <c r="C2" s="27"/>
      <c r="D2" s="27"/>
      <c r="E2" s="27"/>
      <c r="F2" s="27"/>
      <c r="G2" s="27"/>
      <c r="H2" s="27"/>
      <c r="I2" s="27"/>
      <c r="J2" s="27"/>
    </row>
    <row r="3" spans="1:10" ht="12.75">
      <c r="A3" s="28" t="s">
        <v>14</v>
      </c>
      <c r="B3" s="29" t="s">
        <v>66</v>
      </c>
      <c r="C3" s="30"/>
      <c r="D3" s="30"/>
      <c r="E3" s="30"/>
      <c r="F3" s="30"/>
      <c r="G3" s="30"/>
      <c r="H3" s="30"/>
      <c r="I3" s="30"/>
      <c r="J3" s="30"/>
    </row>
    <row r="4" spans="1:10" ht="12.75">
      <c r="A4" s="28" t="s">
        <v>15</v>
      </c>
      <c r="B4" s="29" t="s">
        <v>67</v>
      </c>
      <c r="C4" s="30"/>
      <c r="D4" s="30"/>
      <c r="E4" s="30"/>
      <c r="F4" s="30"/>
      <c r="G4" s="30"/>
      <c r="H4" s="30"/>
      <c r="I4" s="30"/>
      <c r="J4" s="30"/>
    </row>
    <row r="5" spans="1:10" ht="12.75">
      <c r="A5" s="28" t="s">
        <v>16</v>
      </c>
      <c r="B5" s="31" t="s">
        <v>68</v>
      </c>
      <c r="C5" s="32"/>
      <c r="D5" s="32"/>
      <c r="E5" s="32"/>
      <c r="F5" s="32"/>
      <c r="G5" s="32"/>
      <c r="H5" s="32"/>
      <c r="I5" s="32"/>
      <c r="J5" s="32"/>
    </row>
    <row r="6" spans="1:10" ht="12.75">
      <c r="A6" s="28" t="s">
        <v>17</v>
      </c>
      <c r="B6" s="29" t="s">
        <v>69</v>
      </c>
      <c r="C6" s="30"/>
      <c r="D6" s="30"/>
      <c r="E6" s="30"/>
      <c r="F6" s="30"/>
      <c r="G6" s="30"/>
      <c r="H6" s="30"/>
      <c r="I6" s="30"/>
      <c r="J6" s="30"/>
    </row>
    <row r="7" spans="1:10" ht="12.75">
      <c r="A7" s="28" t="s">
        <v>18</v>
      </c>
      <c r="B7" s="29" t="s">
        <v>70</v>
      </c>
      <c r="C7" s="30"/>
      <c r="D7" s="30"/>
      <c r="E7" s="30"/>
      <c r="F7" s="30"/>
      <c r="G7" s="30"/>
      <c r="H7" s="30"/>
      <c r="I7" s="30"/>
      <c r="J7" s="30"/>
    </row>
    <row r="8" spans="1:10" ht="12.75">
      <c r="A8" s="28" t="s">
        <v>19</v>
      </c>
      <c r="B8" s="29" t="s">
        <v>71</v>
      </c>
      <c r="C8" s="30"/>
      <c r="D8" s="30"/>
      <c r="E8" s="30"/>
      <c r="F8" s="30"/>
      <c r="G8" s="30"/>
      <c r="H8" s="30"/>
      <c r="I8" s="30"/>
      <c r="J8" s="30"/>
    </row>
    <row r="9" spans="1:10" ht="12.75">
      <c r="A9" s="28" t="s">
        <v>20</v>
      </c>
      <c r="B9" s="29" t="s">
        <v>72</v>
      </c>
      <c r="C9" s="30"/>
      <c r="D9" s="30"/>
      <c r="E9" s="30"/>
      <c r="F9" s="30"/>
      <c r="G9" s="30"/>
      <c r="H9" s="30"/>
      <c r="I9" s="30"/>
      <c r="J9" s="30"/>
    </row>
    <row r="10" spans="1:10" ht="12.75">
      <c r="A10" s="33" t="s">
        <v>73</v>
      </c>
      <c r="B10" s="26"/>
      <c r="C10" s="27"/>
      <c r="D10" s="27"/>
      <c r="E10" s="27"/>
      <c r="F10" s="27"/>
      <c r="G10" s="27"/>
      <c r="H10" s="27"/>
      <c r="I10" s="27"/>
      <c r="J10" s="27"/>
    </row>
    <row r="11" spans="1:10" ht="12.75">
      <c r="A11" s="28" t="s">
        <v>22</v>
      </c>
      <c r="B11" s="29" t="s">
        <v>74</v>
      </c>
      <c r="C11" s="30"/>
      <c r="D11" s="30"/>
      <c r="E11" s="30"/>
      <c r="F11" s="30"/>
      <c r="G11" s="30"/>
      <c r="H11" s="30"/>
      <c r="I11" s="30"/>
      <c r="J11" s="30"/>
    </row>
    <row r="12" spans="1:10" ht="12.75">
      <c r="A12" s="33" t="s">
        <v>75</v>
      </c>
      <c r="B12" s="26"/>
      <c r="C12" s="27"/>
      <c r="D12" s="27"/>
      <c r="E12" s="27"/>
      <c r="F12" s="27"/>
      <c r="G12" s="27"/>
      <c r="H12" s="27"/>
      <c r="I12" s="27"/>
      <c r="J12" s="27"/>
    </row>
    <row r="13" spans="1:10" ht="12.75">
      <c r="A13" s="28" t="s">
        <v>24</v>
      </c>
      <c r="B13" s="29" t="str">
        <f>B3</f>
        <v>Agency Notice Defective</v>
      </c>
      <c r="C13" s="30"/>
      <c r="D13" s="30"/>
      <c r="E13" s="30"/>
      <c r="F13" s="30"/>
      <c r="G13" s="30"/>
      <c r="H13" s="30"/>
      <c r="I13" s="30"/>
      <c r="J13" s="30"/>
    </row>
    <row r="14" spans="1:10" ht="12.75">
      <c r="A14" s="28" t="s">
        <v>25</v>
      </c>
      <c r="B14" s="29" t="str">
        <f>B4</f>
        <v>Agency Verification and/or Eligibility Determination Procedure Defective</v>
      </c>
      <c r="C14" s="30"/>
      <c r="D14" s="30"/>
      <c r="E14" s="30"/>
      <c r="F14" s="30"/>
      <c r="G14" s="30"/>
      <c r="H14" s="30"/>
      <c r="I14" s="30"/>
      <c r="J14" s="30"/>
    </row>
    <row r="15" spans="1:10" ht="12.75">
      <c r="A15" s="28" t="s">
        <v>26</v>
      </c>
      <c r="B15" s="31" t="str">
        <f>B5</f>
        <v>Agency Hearing Presentation Defective (insufficient documents, testimony etc., but all or part of case record was present)</v>
      </c>
      <c r="C15" s="32"/>
      <c r="D15" s="32"/>
      <c r="E15" s="32"/>
      <c r="F15" s="32"/>
      <c r="G15" s="32"/>
      <c r="H15" s="32"/>
      <c r="I15" s="32"/>
      <c r="J15" s="32"/>
    </row>
    <row r="16" spans="1:10" ht="12.75">
      <c r="A16" s="28" t="s">
        <v>27</v>
      </c>
      <c r="B16" s="29" t="str">
        <f>B6</f>
        <v>Agency Either Misapplied Law, Regulation or Policy or There Was No Authority for Their Action</v>
      </c>
      <c r="C16" s="30"/>
      <c r="D16" s="30"/>
      <c r="E16" s="30"/>
      <c r="F16" s="30"/>
      <c r="G16" s="30"/>
      <c r="H16" s="30"/>
      <c r="I16" s="30"/>
      <c r="J16" s="30"/>
    </row>
    <row r="17" spans="1:10" ht="12.75">
      <c r="A17" s="28" t="s">
        <v>28</v>
      </c>
      <c r="B17" s="29" t="str">
        <f>B7</f>
        <v>Agency Failed to Produce Appellant's Case Record</v>
      </c>
      <c r="C17" s="30"/>
      <c r="D17" s="30"/>
      <c r="E17" s="30"/>
      <c r="F17" s="30"/>
      <c r="G17" s="30"/>
      <c r="H17" s="30"/>
      <c r="I17" s="30"/>
      <c r="J17" s="30"/>
    </row>
    <row r="18" spans="1:10" ht="12.75">
      <c r="A18" s="28" t="s">
        <v>29</v>
      </c>
      <c r="B18" s="29" t="str">
        <f>B8</f>
        <v>Factual Issues Found in Favor of Appellant</v>
      </c>
      <c r="C18" s="30"/>
      <c r="D18" s="30"/>
      <c r="E18" s="30"/>
      <c r="F18" s="30"/>
      <c r="G18" s="30"/>
      <c r="H18" s="30"/>
      <c r="I18" s="30"/>
      <c r="J18" s="30"/>
    </row>
    <row r="19" spans="1:10" ht="12.75">
      <c r="A19" s="28" t="s">
        <v>30</v>
      </c>
      <c r="B19" s="29" t="str">
        <f>B9</f>
        <v>Agency Failed to Send Requested Documents to Appellant</v>
      </c>
      <c r="C19" s="30"/>
      <c r="D19" s="30"/>
      <c r="E19" s="30"/>
      <c r="F19" s="30"/>
      <c r="G19" s="30"/>
      <c r="H19" s="30"/>
      <c r="I19" s="30"/>
      <c r="J19" s="30"/>
    </row>
    <row r="20" spans="1:10" ht="12.75">
      <c r="A20" s="33" t="s">
        <v>76</v>
      </c>
      <c r="B20" s="26"/>
      <c r="C20" s="27"/>
      <c r="D20" s="27"/>
      <c r="E20" s="27"/>
      <c r="F20" s="27"/>
      <c r="G20" s="27"/>
      <c r="H20" s="27"/>
      <c r="I20" s="27"/>
      <c r="J20" s="27"/>
    </row>
    <row r="21" spans="1:10" ht="12.75">
      <c r="A21" s="28" t="s">
        <v>32</v>
      </c>
      <c r="B21" s="29" t="s">
        <v>77</v>
      </c>
      <c r="C21" s="30"/>
      <c r="D21" s="30"/>
      <c r="E21" s="30"/>
      <c r="F21" s="30"/>
      <c r="G21" s="30"/>
      <c r="H21" s="30"/>
      <c r="I21" s="30"/>
      <c r="J21" s="30"/>
    </row>
    <row r="22" spans="1:10" ht="12.75">
      <c r="A22" s="28" t="s">
        <v>78</v>
      </c>
      <c r="B22" s="34" t="s">
        <v>79</v>
      </c>
      <c r="C22" s="35"/>
      <c r="D22" s="35"/>
      <c r="E22" s="35"/>
      <c r="F22" s="35"/>
      <c r="G22" s="35"/>
      <c r="H22" s="35"/>
      <c r="I22" s="35"/>
      <c r="J22" s="35"/>
    </row>
    <row r="23" spans="1:10" ht="12.75">
      <c r="A23" s="28" t="s">
        <v>33</v>
      </c>
      <c r="B23" s="36" t="s">
        <v>80</v>
      </c>
      <c r="C23" s="37"/>
      <c r="D23" s="37"/>
      <c r="E23" s="37"/>
      <c r="F23" s="37"/>
      <c r="G23" s="37"/>
      <c r="H23" s="37"/>
      <c r="I23" s="37"/>
      <c r="J23" s="37"/>
    </row>
    <row r="24" spans="1:10" ht="12.75">
      <c r="A24" s="28" t="s">
        <v>81</v>
      </c>
      <c r="B24" s="34" t="s">
        <v>82</v>
      </c>
      <c r="C24" s="35"/>
      <c r="D24" s="35"/>
      <c r="E24" s="35"/>
      <c r="F24" s="35"/>
      <c r="G24" s="35"/>
      <c r="H24" s="35"/>
      <c r="I24" s="35"/>
      <c r="J24" s="35"/>
    </row>
    <row r="25" spans="1:10" ht="12.75">
      <c r="A25" s="28" t="s">
        <v>83</v>
      </c>
      <c r="B25" s="34" t="s">
        <v>84</v>
      </c>
      <c r="C25" s="30"/>
      <c r="D25" s="30"/>
      <c r="E25" s="30"/>
      <c r="F25" s="30"/>
      <c r="G25" s="30"/>
      <c r="H25" s="30"/>
      <c r="I25" s="30"/>
      <c r="J25" s="30"/>
    </row>
    <row r="26" spans="1:10" ht="12.75">
      <c r="A26" s="28" t="s">
        <v>85</v>
      </c>
      <c r="B26" s="34" t="s">
        <v>86</v>
      </c>
      <c r="C26" s="35"/>
      <c r="D26" s="35"/>
      <c r="E26" s="35"/>
      <c r="F26" s="35"/>
      <c r="G26" s="35"/>
      <c r="H26" s="35"/>
      <c r="I26" s="35"/>
      <c r="J26" s="35"/>
    </row>
    <row r="27" spans="1:10" ht="12.75">
      <c r="A27" s="28" t="s">
        <v>34</v>
      </c>
      <c r="B27" s="29" t="s">
        <v>87</v>
      </c>
      <c r="C27" s="30"/>
      <c r="D27" s="30"/>
      <c r="E27" s="30"/>
      <c r="F27" s="30"/>
      <c r="G27" s="30"/>
      <c r="H27" s="30"/>
      <c r="I27" s="30"/>
      <c r="J27" s="30"/>
    </row>
    <row r="28" spans="1:10" ht="12.75">
      <c r="A28" s="28" t="s">
        <v>35</v>
      </c>
      <c r="B28" s="38" t="s">
        <v>88</v>
      </c>
      <c r="C28" s="30"/>
      <c r="D28" s="30"/>
      <c r="E28" s="30"/>
      <c r="F28" s="30"/>
      <c r="G28" s="30"/>
      <c r="H28" s="30"/>
      <c r="I28" s="30"/>
      <c r="J28" s="30"/>
    </row>
    <row r="29" spans="1:10" ht="12.75">
      <c r="A29" s="28" t="s">
        <v>36</v>
      </c>
      <c r="B29" s="38" t="s">
        <v>89</v>
      </c>
      <c r="C29" s="30"/>
      <c r="D29" s="30"/>
      <c r="E29" s="30"/>
      <c r="F29" s="30"/>
      <c r="G29" s="30"/>
      <c r="H29" s="30"/>
      <c r="I29" s="30"/>
      <c r="J29" s="30"/>
    </row>
    <row r="30" spans="1:10" ht="12.75">
      <c r="A30" s="28" t="s">
        <v>90</v>
      </c>
      <c r="B30" s="34" t="s">
        <v>91</v>
      </c>
      <c r="C30" s="35"/>
      <c r="D30" s="35"/>
      <c r="E30" s="35"/>
      <c r="F30" s="35"/>
      <c r="G30" s="35"/>
      <c r="H30" s="35"/>
      <c r="I30" s="35"/>
      <c r="J30" s="35"/>
    </row>
    <row r="31" spans="1:10" ht="12.75">
      <c r="A31" s="33" t="s">
        <v>37</v>
      </c>
      <c r="B31" s="26"/>
      <c r="C31" s="27"/>
      <c r="D31" s="27"/>
      <c r="E31" s="27"/>
      <c r="F31" s="27"/>
      <c r="G31" s="27"/>
      <c r="H31" s="27"/>
      <c r="I31" s="27"/>
      <c r="J31" s="27"/>
    </row>
    <row r="32" spans="1:10" ht="12.75">
      <c r="A32" s="28" t="s">
        <v>38</v>
      </c>
      <c r="B32" s="29" t="s">
        <v>92</v>
      </c>
      <c r="C32" s="30"/>
      <c r="D32" s="30"/>
      <c r="E32" s="30"/>
      <c r="F32" s="30"/>
      <c r="G32" s="30"/>
      <c r="H32" s="30"/>
      <c r="I32" s="30"/>
      <c r="J32" s="30"/>
    </row>
    <row r="33" spans="1:10" ht="12.75">
      <c r="A33" s="28" t="s">
        <v>39</v>
      </c>
      <c r="B33" s="29" t="s">
        <v>93</v>
      </c>
      <c r="C33" s="30"/>
      <c r="D33" s="30"/>
      <c r="E33" s="30"/>
      <c r="F33" s="30"/>
      <c r="G33" s="30"/>
      <c r="H33" s="30"/>
      <c r="I33" s="30"/>
      <c r="J33" s="30"/>
    </row>
    <row r="34" spans="1:10" ht="12.75">
      <c r="A34" s="39">
        <v>32</v>
      </c>
      <c r="B34" s="40" t="s">
        <v>94</v>
      </c>
      <c r="C34" s="37"/>
      <c r="D34" s="37"/>
      <c r="E34" s="37"/>
      <c r="F34" s="37"/>
      <c r="G34" s="37"/>
      <c r="H34" s="37"/>
      <c r="I34" s="37"/>
      <c r="J34" s="37"/>
    </row>
    <row r="35" spans="1:10" ht="12.75">
      <c r="A35" s="39">
        <v>33</v>
      </c>
      <c r="B35" s="40" t="s">
        <v>95</v>
      </c>
      <c r="C35" s="37"/>
      <c r="D35" s="37"/>
      <c r="E35" s="37"/>
      <c r="F35" s="37"/>
      <c r="G35" s="37"/>
      <c r="H35" s="37"/>
      <c r="I35" s="37"/>
      <c r="J35" s="37"/>
    </row>
    <row r="36" spans="1:10" ht="12.75">
      <c r="A36" s="39">
        <v>34</v>
      </c>
      <c r="B36" s="29" t="s">
        <v>96</v>
      </c>
      <c r="C36" s="30"/>
      <c r="D36" s="30"/>
      <c r="E36" s="30"/>
      <c r="F36" s="30"/>
      <c r="G36" s="30"/>
      <c r="H36" s="30"/>
      <c r="I36" s="30"/>
      <c r="J36" s="30"/>
    </row>
    <row r="37" spans="1:10" ht="12.75">
      <c r="A37" s="39">
        <v>35</v>
      </c>
      <c r="B37" s="29" t="s">
        <v>97</v>
      </c>
      <c r="C37" s="30"/>
      <c r="D37" s="30"/>
      <c r="E37" s="30"/>
      <c r="F37" s="30"/>
      <c r="G37" s="30"/>
      <c r="H37" s="30"/>
      <c r="I37" s="30"/>
      <c r="J37" s="30"/>
    </row>
    <row r="38" spans="1:10" ht="12.75">
      <c r="A38" s="41" t="s">
        <v>98</v>
      </c>
      <c r="B38" s="26"/>
      <c r="C38" s="27"/>
      <c r="D38" s="27"/>
      <c r="E38" s="27"/>
      <c r="F38" s="27"/>
      <c r="G38" s="27"/>
      <c r="H38" s="27"/>
      <c r="I38" s="27"/>
      <c r="J38" s="27"/>
    </row>
    <row r="39" spans="1:10" ht="12.75">
      <c r="A39" s="39">
        <v>50</v>
      </c>
      <c r="B39" s="29" t="s">
        <v>99</v>
      </c>
      <c r="C39" s="30"/>
      <c r="D39" s="30"/>
      <c r="E39" s="30"/>
      <c r="F39" s="30"/>
      <c r="G39" s="30"/>
      <c r="H39" s="30"/>
      <c r="I39" s="30"/>
      <c r="J39" s="30"/>
    </row>
    <row r="40" spans="1:10" ht="12.75">
      <c r="A40" s="39">
        <v>51</v>
      </c>
      <c r="B40" s="29" t="s">
        <v>100</v>
      </c>
      <c r="C40" s="30"/>
      <c r="D40" s="30"/>
      <c r="E40" s="30"/>
      <c r="F40" s="30"/>
      <c r="G40" s="30"/>
      <c r="H40" s="30"/>
      <c r="I40" s="30"/>
      <c r="J40" s="30"/>
    </row>
    <row r="41" spans="1:10" ht="12.75">
      <c r="A41" s="25" t="s">
        <v>101</v>
      </c>
      <c r="B41" s="26"/>
      <c r="C41" s="27"/>
      <c r="D41" s="27"/>
      <c r="E41" s="27"/>
      <c r="F41" s="27"/>
      <c r="G41" s="27"/>
      <c r="H41" s="27"/>
      <c r="I41" s="27"/>
      <c r="J41" s="27"/>
    </row>
    <row r="42" spans="1:10" ht="12.75">
      <c r="A42" s="39">
        <v>60</v>
      </c>
      <c r="B42" s="29" t="s">
        <v>102</v>
      </c>
      <c r="C42" s="30"/>
      <c r="D42" s="30"/>
      <c r="E42" s="30"/>
      <c r="F42" s="30"/>
      <c r="G42" s="30"/>
      <c r="H42" s="30"/>
      <c r="I42" s="30"/>
      <c r="J42" s="30"/>
    </row>
    <row r="43" spans="1:10" ht="12.75">
      <c r="A43" s="39">
        <v>61</v>
      </c>
      <c r="B43" s="38" t="s">
        <v>103</v>
      </c>
      <c r="C43" s="30"/>
      <c r="D43" s="30"/>
      <c r="E43" s="30"/>
      <c r="F43" s="30"/>
      <c r="G43" s="30"/>
      <c r="H43" s="30"/>
      <c r="I43" s="30"/>
      <c r="J43" s="30"/>
    </row>
  </sheetData>
  <sheetProtection password="ABD9" sheet="1"/>
  <printOptions horizontalCentered="1" verticalCentered="1"/>
  <pageMargins left="0.1701388888888889" right="0.1701388888888889" top="0.1701388888888889" bottom="0.1701388888888889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2021-01-17T22:36:31Z</dcterms:created>
  <cp:category/>
  <cp:version/>
  <cp:contentType/>
  <cp:contentStatus/>
  <cp:revision>1</cp:revision>
</cp:coreProperties>
</file>